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na.torres\Nextcloud\DF-GEHOR\Boletim\02-2024\"/>
    </mc:Choice>
  </mc:AlternateContent>
  <bookViews>
    <workbookView xWindow="-120" yWindow="-120" windowWidth="29040" windowHeight="15990" tabRatio="617"/>
  </bookViews>
  <sheets>
    <sheet name="Principal" sheetId="1" r:id="rId1"/>
    <sheet name="Preços-Hortaliças" sheetId="2" r:id="rId2"/>
    <sheet name="Preços-Frutas" sheetId="3" r:id="rId3"/>
    <sheet name="Q-Total-Hortaliças" sheetId="5" r:id="rId4"/>
    <sheet name="Q-Total-Frutas" sheetId="4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Municípios-Hortaliças" sheetId="27" r:id="rId27"/>
    <sheet name="Microrregiões-Frutas" sheetId="28" r:id="rId28"/>
    <sheet name="Municípios-Frutas" sheetId="29" r:id="rId29"/>
  </sheets>
  <externalReferences>
    <externalReference r:id="rId30"/>
    <externalReference r:id="rId31"/>
  </externalReference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_xlnm._FilterDatabase" localSheetId="10">'Preços-Banana'!$A$3:$A$12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3" l="1"/>
  <c r="K15" i="3" s="1"/>
  <c r="H15" i="3"/>
  <c r="I15" i="3" s="1"/>
  <c r="F15" i="3"/>
  <c r="G15" i="3" s="1"/>
  <c r="D15" i="3"/>
  <c r="E15" i="3" s="1"/>
  <c r="B15" i="3"/>
  <c r="C15" i="3" s="1"/>
  <c r="I14" i="3"/>
  <c r="G14" i="3"/>
  <c r="E14" i="3"/>
  <c r="C14" i="3"/>
  <c r="K13" i="3"/>
  <c r="I13" i="3"/>
  <c r="G13" i="3"/>
  <c r="E13" i="3"/>
  <c r="C13" i="3"/>
  <c r="K12" i="3"/>
  <c r="I12" i="3"/>
  <c r="G12" i="3"/>
  <c r="E12" i="3"/>
  <c r="C12" i="3"/>
  <c r="K11" i="3"/>
  <c r="I11" i="3"/>
  <c r="G11" i="3"/>
  <c r="E11" i="3"/>
  <c r="C11" i="3"/>
  <c r="K10" i="3"/>
  <c r="I10" i="3"/>
  <c r="G10" i="3"/>
  <c r="E10" i="3"/>
  <c r="C10" i="3"/>
  <c r="K9" i="3"/>
  <c r="I9" i="3"/>
  <c r="G9" i="3"/>
  <c r="E9" i="3"/>
  <c r="C9" i="3"/>
  <c r="K8" i="3"/>
  <c r="I8" i="3"/>
  <c r="G8" i="3"/>
  <c r="E8" i="3"/>
  <c r="C8" i="3"/>
  <c r="K7" i="3"/>
  <c r="I7" i="3"/>
  <c r="G7" i="3"/>
  <c r="E7" i="3"/>
  <c r="C7" i="3"/>
  <c r="K6" i="3"/>
  <c r="I6" i="3"/>
  <c r="G6" i="3"/>
  <c r="E6" i="3"/>
  <c r="C6" i="3"/>
  <c r="K5" i="3"/>
  <c r="I5" i="3"/>
  <c r="G5" i="3"/>
  <c r="E5" i="3"/>
  <c r="C5" i="3"/>
  <c r="J15" i="2"/>
  <c r="K15" i="2" s="1"/>
  <c r="H15" i="2"/>
  <c r="I15" i="2" s="1"/>
  <c r="F15" i="2"/>
  <c r="G15" i="2" s="1"/>
  <c r="D15" i="2"/>
  <c r="E15" i="2" s="1"/>
  <c r="B15" i="2"/>
  <c r="C15" i="2" s="1"/>
  <c r="K14" i="2"/>
  <c r="I14" i="2"/>
  <c r="G14" i="2"/>
  <c r="E14" i="2"/>
  <c r="C14" i="2"/>
  <c r="K13" i="2"/>
  <c r="I13" i="2"/>
  <c r="G13" i="2"/>
  <c r="E13" i="2"/>
  <c r="C13" i="2"/>
  <c r="K12" i="2"/>
  <c r="I12" i="2"/>
  <c r="G12" i="2"/>
  <c r="E12" i="2"/>
  <c r="C12" i="2"/>
  <c r="K11" i="2"/>
  <c r="I11" i="2"/>
  <c r="G11" i="2"/>
  <c r="E11" i="2"/>
  <c r="C11" i="2"/>
  <c r="K10" i="2"/>
  <c r="I10" i="2"/>
  <c r="G10" i="2"/>
  <c r="E10" i="2"/>
  <c r="C10" i="2"/>
  <c r="K9" i="2"/>
  <c r="I9" i="2"/>
  <c r="G9" i="2"/>
  <c r="E9" i="2"/>
  <c r="C9" i="2"/>
  <c r="K8" i="2"/>
  <c r="I8" i="2"/>
  <c r="G8" i="2"/>
  <c r="E8" i="2"/>
  <c r="C8" i="2"/>
  <c r="K7" i="2"/>
  <c r="I7" i="2"/>
  <c r="G7" i="2"/>
  <c r="E7" i="2"/>
  <c r="C7" i="2"/>
  <c r="K6" i="2"/>
  <c r="I6" i="2"/>
  <c r="G6" i="2"/>
  <c r="E6" i="2"/>
  <c r="C6" i="2"/>
  <c r="K5" i="2"/>
  <c r="I5" i="2"/>
  <c r="G5" i="2"/>
  <c r="E5" i="2"/>
  <c r="C5" i="2"/>
  <c r="E13" i="23" l="1"/>
  <c r="E4" i="16" l="1"/>
  <c r="E12" i="23" l="1"/>
  <c r="E11" i="23"/>
  <c r="E10" i="23"/>
  <c r="E9" i="23"/>
  <c r="E8" i="23"/>
  <c r="E7" i="23"/>
  <c r="E6" i="23"/>
  <c r="E5" i="23"/>
  <c r="E4" i="23"/>
  <c r="E13" i="21"/>
  <c r="E12" i="21"/>
  <c r="E11" i="21"/>
  <c r="E10" i="21"/>
  <c r="E9" i="21"/>
  <c r="E8" i="21"/>
  <c r="E7" i="21"/>
  <c r="E6" i="21"/>
  <c r="E5" i="21"/>
  <c r="E4" i="21"/>
  <c r="E13" i="19"/>
  <c r="E12" i="19"/>
  <c r="E11" i="19"/>
  <c r="E10" i="19"/>
  <c r="E9" i="19"/>
  <c r="E8" i="19"/>
  <c r="E7" i="19"/>
  <c r="E6" i="19"/>
  <c r="E5" i="19"/>
  <c r="E4" i="19"/>
  <c r="E13" i="18"/>
  <c r="E12" i="18"/>
  <c r="E11" i="18"/>
  <c r="E10" i="18"/>
  <c r="E9" i="18"/>
  <c r="E8" i="18"/>
  <c r="E7" i="18"/>
  <c r="E6" i="18"/>
  <c r="E5" i="18"/>
  <c r="E4" i="18"/>
  <c r="E13" i="16"/>
  <c r="E12" i="16"/>
  <c r="E11" i="16"/>
  <c r="E10" i="16"/>
  <c r="E9" i="16"/>
  <c r="E8" i="16"/>
  <c r="E7" i="16"/>
  <c r="E6" i="16"/>
  <c r="E5" i="16"/>
  <c r="E14" i="18" l="1"/>
  <c r="E14" i="21"/>
  <c r="E14" i="16"/>
  <c r="E14" i="19"/>
  <c r="E14" i="23"/>
</calcChain>
</file>

<file path=xl/sharedStrings.xml><?xml version="1.0" encoding="utf-8"?>
<sst xmlns="http://schemas.openxmlformats.org/spreadsheetml/2006/main" count="1155" uniqueCount="374">
  <si>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</si>
  <si>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</si>
  <si>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</si>
  <si>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</si>
  <si>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</si>
  <si>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</si>
  <si>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</si>
  <si>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</si>
  <si>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</si>
  <si>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</si>
  <si>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</si>
  <si>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</si>
  <si>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</si>
  <si>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</si>
  <si>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</si>
  <si>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</si>
  <si>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</si>
  <si>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</si>
  <si>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</si>
  <si>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</si>
  <si>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</si>
  <si>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</si>
  <si>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</si>
  <si>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</si>
  <si>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</si>
  <si>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</si>
  <si>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</si>
  <si>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>CEASA/AC - Rio Branco*</t>
  </si>
  <si>
    <t>-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</si>
  <si>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</si>
  <si>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</si>
  <si>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</si>
  <si>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</si>
  <si>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</si>
  <si>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</si>
  <si>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</si>
  <si>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</si>
  <si>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</si>
  <si>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</si>
  <si>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</si>
  <si>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</si>
  <si>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</si>
  <si>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</si>
  <si>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</si>
  <si>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</si>
  <si>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Ceagesp - São Paulo</t>
  </si>
  <si>
    <t>CeasaMinas - Belo Horizonte</t>
  </si>
  <si>
    <t>Ceasa/RJ - Rio de Janeiro</t>
  </si>
  <si>
    <t>Ceasa/ES - Vitória</t>
  </si>
  <si>
    <t>Ceasa/PR - Curitiba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</si>
  <si>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</si>
  <si>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</si>
  <si>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</si>
  <si>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</si>
  <si>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</si>
  <si>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</si>
  <si>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>Preço da cenoura em jan/23 informado pelo contato do Acre (estava sem preço no sistema)</t>
  </si>
  <si>
    <t>Preço da cenoura em fev/23 informado pelo contato do Acre (estava sem preço no sistema)</t>
  </si>
  <si>
    <t>Março 2023: Tomate veio sem preço no Acre. Preço foi infomardo pela técnica da Ceasa.</t>
  </si>
  <si>
    <t>Jan 23: Maçã veio sem preço no Acre. Preço informado pela Ceasa.</t>
  </si>
  <si>
    <t>Mar 23: Maçã veio sem preço no Acre. Preço informado pela Ceasa.</t>
  </si>
  <si>
    <t>Dez 22: Mamão Formosa na Ceasa/AC em Dez/22  R$ 15,79 (preço alto 'contaminou' a média); Por isso, foi usado o preço do mamão comum R$ 6,52.</t>
  </si>
  <si>
    <t>Ceasaminas - Belo Horizonte</t>
  </si>
  <si>
    <t xml:space="preserve">Ceasa/RJ - Rio de Janeiro </t>
  </si>
  <si>
    <t>ALFACE</t>
  </si>
  <si>
    <t>BATATA</t>
  </si>
  <si>
    <t>CEBOLA</t>
  </si>
  <si>
    <t>CENOURA</t>
  </si>
  <si>
    <t>TOMATE</t>
  </si>
  <si>
    <t>Quantidade Kg</t>
  </si>
  <si>
    <t>Município</t>
  </si>
  <si>
    <t>BANANA</t>
  </si>
  <si>
    <t>LARANJA</t>
  </si>
  <si>
    <t>MAÇÃ</t>
  </si>
  <si>
    <t>MAMÃO</t>
  </si>
  <si>
    <t>MELANCIA</t>
  </si>
  <si>
    <t>Quantidade (Kg) de Alface Comercializado nos Entrepostos Selecionados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</si>
  <si>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</si>
  <si>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</si>
  <si>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</si>
  <si>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</si>
  <si>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</si>
  <si>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</si>
  <si>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</si>
  <si>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</si>
  <si>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</si>
  <si>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Microrregião</t>
  </si>
  <si>
    <t>Preço Médio (R$/kg) da Alface Comercializado nos Entrepostos Selecionados</t>
  </si>
  <si>
    <t xml:space="preserve">Preço Médio (R$/kg) da Batata Comercializada nos Entrepostos Selecionados </t>
  </si>
  <si>
    <t xml:space="preserve">Preço Médio (R$/kg) da Cebola Comercializada nos Entrepostos Selecionados </t>
  </si>
  <si>
    <t xml:space="preserve">Preço Médio (R$/kg) da Cenoura Comercializada nos Entrepostos Selecionados </t>
  </si>
  <si>
    <t xml:space="preserve">Preço Médio (R$/kg) do Tomate Comercializado nos Entrepostos Selecionados 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</si>
  <si>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</si>
  <si>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</si>
  <si>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</si>
  <si>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 xml:space="preserve">Preço Médio (R$/kg) do Mamão Comercializado nos Entrepostos Selecionados </t>
  </si>
  <si>
    <t>Preço Médio (R$/kg) da Melancia Comercializada nos Entrepostos Selecionados</t>
  </si>
  <si>
    <t>*Maçã importada</t>
  </si>
  <si>
    <t>Obs: O preço por quilo da Melancia na Ceasa/AC não tem sido usado porque a conversão está errada.</t>
  </si>
  <si>
    <t>Quantidade (Kg)</t>
  </si>
  <si>
    <t>CEAGESP - SAO PAULO</t>
  </si>
  <si>
    <t>CEASAMINAS - BELO HORIZONTE</t>
  </si>
  <si>
    <t>CEASA/RJ - RIO DE JANEIRO</t>
  </si>
  <si>
    <t>CEASA/ES - VITORIA</t>
  </si>
  <si>
    <t>CEASA/GO - GOIANIA</t>
  </si>
  <si>
    <t>CEASA/DF - BRASILIA</t>
  </si>
  <si>
    <t>CEASA/PE - RECIFE</t>
  </si>
  <si>
    <t>CEASA/CE - FORTALEZA</t>
  </si>
  <si>
    <t>CEASA/AC - RIO BRANCO</t>
  </si>
  <si>
    <t>Ceasas consideradas (Filtro):</t>
  </si>
  <si>
    <t>Preço da batata em set/23 informado pelo contato do Acre (estava sem preço no sistema)</t>
  </si>
  <si>
    <t>Set 23: Maçã veio sem preço no Acre. Preço informado pela Ceasa.</t>
  </si>
  <si>
    <t>*Melancia sem preço por quilo no Acre</t>
  </si>
  <si>
    <t>*Cebola importada</t>
  </si>
  <si>
    <t>Dezembro de 2023</t>
  </si>
  <si>
    <t>Preço Médio (R$/kg) em Dezembro/2023 das Principais Hortaliças Comercializadas nos Entrepostos Selecionados</t>
  </si>
  <si>
    <t>Jan/Dez</t>
  </si>
  <si>
    <t>Preço Médio (R$/kg) em Dezembro/2023 das Principais Frutas Comercializadas nos Entrepostos Selecionados</t>
  </si>
  <si>
    <t>Comparativo JAN/24 e DEZ/23 (mês anterior)</t>
  </si>
  <si>
    <t>Comparativo JAN/24 e JAN/23 (mesmo mês do ano passado)</t>
  </si>
  <si>
    <t>Comparativo JAN/24 e JAN/22 (mesmo mês do ano retrasado)</t>
  </si>
  <si>
    <t>Quantidade de Hortaliças Comercializadas (kg) nas Ceasas Analisadas em 2022, 2023 e 2024</t>
  </si>
  <si>
    <t>Quantidade de Frutas Comercializadas (kg) nas Ceasas Analisadas em 2022, 2023 e 2024</t>
  </si>
  <si>
    <t>Variação Jan/Dez</t>
  </si>
  <si>
    <t>Janeiro de 2024</t>
  </si>
  <si>
    <t>Janeiro de 2023</t>
  </si>
  <si>
    <t>PIEDADE-SP</t>
  </si>
  <si>
    <t>ITAPECERICA DA SERRA-SP</t>
  </si>
  <si>
    <t>IBIAPABA-CE</t>
  </si>
  <si>
    <t>SERRANA-RJ</t>
  </si>
  <si>
    <t>VITÓRIA DE SANTO ANTÃO-PE</t>
  </si>
  <si>
    <t>BRASÍLIA-DF</t>
  </si>
  <si>
    <t>MOGI DAS CRUZES-SP</t>
  </si>
  <si>
    <t>NOVA FRIBURGO-RJ</t>
  </si>
  <si>
    <t>BATURITÉ-CE</t>
  </si>
  <si>
    <t>BELO HORIZONTE-MG</t>
  </si>
  <si>
    <t>SANTA TERESA-ES</t>
  </si>
  <si>
    <t>BRAGANÇA PAULISTA-SP</t>
  </si>
  <si>
    <t>FLORIANÓPOLIS-SC</t>
  </si>
  <si>
    <t>GUARULHOS-SP</t>
  </si>
  <si>
    <t>BARBACENA-MG</t>
  </si>
  <si>
    <t>AMPARO-SP</t>
  </si>
  <si>
    <t>TRÊS RIOS-RJ</t>
  </si>
  <si>
    <t>ITAPIPOCA-CE</t>
  </si>
  <si>
    <t>SERTÃO DE QUIXERAMOBIM-CE</t>
  </si>
  <si>
    <t>CAMPOS DO JORDÃO-SP</t>
  </si>
  <si>
    <t>POUSO ALEGRE-MG</t>
  </si>
  <si>
    <t>SEABRA-BA</t>
  </si>
  <si>
    <t>GUARAPUAVA-PR</t>
  </si>
  <si>
    <t>ARAXÁ-MG</t>
  </si>
  <si>
    <t>CURITIBA-PR</t>
  </si>
  <si>
    <t>VACARIA-RS</t>
  </si>
  <si>
    <t>GOIÂNIA-GO</t>
  </si>
  <si>
    <t>SÃO MATEUS DO SUL-PR</t>
  </si>
  <si>
    <t>PALMAS-PR</t>
  </si>
  <si>
    <t>POÇOS DE CALDAS-MG</t>
  </si>
  <si>
    <t>JOAÇABA-SC</t>
  </si>
  <si>
    <t>SÃO JOÃO DA BOA VISTA-SP</t>
  </si>
  <si>
    <t>UBERABA-MG</t>
  </si>
  <si>
    <t>ENTORNO DE BRASÍLIA-GO</t>
  </si>
  <si>
    <t>ALFENAS-MG</t>
  </si>
  <si>
    <t>PORANGATU-GO</t>
  </si>
  <si>
    <t>DIAMANTINA-MG</t>
  </si>
  <si>
    <t>CATALÃO-GO</t>
  </si>
  <si>
    <t>LAPA-PR</t>
  </si>
  <si>
    <t>ITUPORANGA-SC</t>
  </si>
  <si>
    <t>RIO DO SUL-SC</t>
  </si>
  <si>
    <t>TABULEIRO-SC</t>
  </si>
  <si>
    <t>LITORAL LAGUNAR-RS</t>
  </si>
  <si>
    <t>PETROLINA-PE</t>
  </si>
  <si>
    <t>TIJUCAS-SC</t>
  </si>
  <si>
    <t>IMPORTADOS</t>
  </si>
  <si>
    <t>MOSSORÓ-RN</t>
  </si>
  <si>
    <t>JUAZEIRO-BA</t>
  </si>
  <si>
    <t>SÃO PAULO-SP</t>
  </si>
  <si>
    <t>FORTALEZA-CE</t>
  </si>
  <si>
    <t>RIO NEGRO-PR</t>
  </si>
  <si>
    <t>PATOS DE MINAS-MG</t>
  </si>
  <si>
    <t>IRECÊ-BA</t>
  </si>
  <si>
    <t>CURITIBANOS-SC</t>
  </si>
  <si>
    <t>VALE DO IPOJUCA-PE</t>
  </si>
  <si>
    <t>CAXIAS DO SUL-RS</t>
  </si>
  <si>
    <t>CAPÃO BONITO-SP</t>
  </si>
  <si>
    <t>BREJO PERNAMBUCANO-PE</t>
  </si>
  <si>
    <t>AFONSO CLÁUDIO-ES</t>
  </si>
  <si>
    <t>ANÁPOLIS-GO</t>
  </si>
  <si>
    <t>CAMPINAS-SP</t>
  </si>
  <si>
    <t>ITAPEVA-SP</t>
  </si>
  <si>
    <t>GUARAPARI-ES</t>
  </si>
  <si>
    <t>OLIVEIRA-MG</t>
  </si>
  <si>
    <t>VASSOURAS-RJ</t>
  </si>
  <si>
    <t>CHAPADA DOS VEADEIROS-GO</t>
  </si>
  <si>
    <t>IBIÚNA-SP</t>
  </si>
  <si>
    <t>TIANGUÁ-CE</t>
  </si>
  <si>
    <t>TERESÓPOLIS-RJ</t>
  </si>
  <si>
    <t>COTIA-SP</t>
  </si>
  <si>
    <t>EMBU-GUAÇU-SP</t>
  </si>
  <si>
    <t>ARATUBA-CE</t>
  </si>
  <si>
    <t>SANTA MARIA DE JETIBÁ-ES</t>
  </si>
  <si>
    <t>SÃO LOURENÇO DA SERRA-SP</t>
  </si>
  <si>
    <t>PETRÓPOLIS-RJ</t>
  </si>
  <si>
    <t>SÃO MIGUEL ARCANJO-SP</t>
  </si>
  <si>
    <t>MÁRIO CAMPOS-MG</t>
  </si>
  <si>
    <t>SANTA ISABEL-SP</t>
  </si>
  <si>
    <t>ANTÔNIO CARLOS-SC</t>
  </si>
  <si>
    <t>UBAJARA-CE</t>
  </si>
  <si>
    <t>MUCUGÊ-BA</t>
  </si>
  <si>
    <t>CONTENDA-PR</t>
  </si>
  <si>
    <t>BOM REPOUSO-MG</t>
  </si>
  <si>
    <t>PINHÃO-PR</t>
  </si>
  <si>
    <t>ITAPEVA-MG</t>
  </si>
  <si>
    <t>BUENO BRANDÃO-MG</t>
  </si>
  <si>
    <t>BOM JESUS-RS</t>
  </si>
  <si>
    <t>SENADOR AMARAL-MG</t>
  </si>
  <si>
    <t>SÃO FRANCISCO DE PAULA-RS</t>
  </si>
  <si>
    <t>CANDÓI-PR</t>
  </si>
  <si>
    <t>IBICOARA-BA</t>
  </si>
  <si>
    <t>IPUIÚNA-MG</t>
  </si>
  <si>
    <t>SÃO JOSÉ DOS AUSENTES-RS</t>
  </si>
  <si>
    <t>CAMANDUCAIA-MG</t>
  </si>
  <si>
    <t>ARAUCÁRIA-PR</t>
  </si>
  <si>
    <t>ÁGUA DOCE-SC</t>
  </si>
  <si>
    <t>AURORA-SC</t>
  </si>
  <si>
    <t>IMBUIA-SC</t>
  </si>
  <si>
    <t>SÃO JOSÉ DO NORTE-RS</t>
  </si>
  <si>
    <t>ALFREDO WAGNER-SC</t>
  </si>
  <si>
    <t>PETROLÂNDIA-SC</t>
  </si>
  <si>
    <t>BARAÚNA-RN</t>
  </si>
  <si>
    <t>ATALANTA-SC</t>
  </si>
  <si>
    <t>LEOBERTO LEAL-SC</t>
  </si>
  <si>
    <t>ANGELINA-SC</t>
  </si>
  <si>
    <t>CHAPADÃO DO LAGEADO-SC</t>
  </si>
  <si>
    <t>VIDAL RAMOS-SC</t>
  </si>
  <si>
    <t>LEBON RÉGIS-SC</t>
  </si>
  <si>
    <t>SÃO GOTARDO-MG</t>
  </si>
  <si>
    <t>RIO PARANAÍBA-MG</t>
  </si>
  <si>
    <t>CARANDAÍ-MG</t>
  </si>
  <si>
    <t>SANTA JULIANA-MG</t>
  </si>
  <si>
    <t>VARGEM GRANDE PAULISTA-SP</t>
  </si>
  <si>
    <t>GOIANÁPOLIS-GO</t>
  </si>
  <si>
    <t>CAMPOS ALTOS-MG</t>
  </si>
  <si>
    <t>CRISTALINA-GO</t>
  </si>
  <si>
    <t>PEDRINÓPOLIS-MG</t>
  </si>
  <si>
    <t>TAPIRAÍ-SP</t>
  </si>
  <si>
    <t>ITOBI-SP</t>
  </si>
  <si>
    <t>PLANALTINA-GO</t>
  </si>
  <si>
    <t>RIBEIRÃO BRANCO-SP</t>
  </si>
  <si>
    <t>CAMOCIM DE SÃO FÉLIX-PE</t>
  </si>
  <si>
    <t>APIAÍ-SP</t>
  </si>
  <si>
    <t>VINHEDO-SP</t>
  </si>
  <si>
    <t>GUARACIABA DO NORTE-CE</t>
  </si>
  <si>
    <t>ALFREDO CHAVES-ES</t>
  </si>
  <si>
    <t>BARRA DO CHAPÉU-SP</t>
  </si>
  <si>
    <t>VENDA NOVA DO IMIGRANTE-ES</t>
  </si>
  <si>
    <t>GUAPIARA-SP</t>
  </si>
  <si>
    <t>PATY DO ALFERES-RJ</t>
  </si>
  <si>
    <t>SUMIDOURO-RJ</t>
  </si>
  <si>
    <t>CORUMBÁ DE GOIÁS-GO</t>
  </si>
  <si>
    <t>LEOPOLDO DE BULHÕES-GO</t>
  </si>
  <si>
    <t>SÃO JOÃO D'ALIANÇA-GO</t>
  </si>
  <si>
    <t>REGISTRO-SP</t>
  </si>
  <si>
    <t>BOM JESUS DA LAPA-BA</t>
  </si>
  <si>
    <t>JANAÚBA-MG</t>
  </si>
  <si>
    <t>MATA SETENTRIONAL PERNAMBUCANA-PE</t>
  </si>
  <si>
    <t>BAIXO JAGUARIBE-CE</t>
  </si>
  <si>
    <t>LINHARES-ES</t>
  </si>
  <si>
    <t>MONTANHA-ES</t>
  </si>
  <si>
    <t>ITABIRA-MG</t>
  </si>
  <si>
    <t>MÉDIO CAPIBARIBE-PE</t>
  </si>
  <si>
    <t>PIRAPORA-MG</t>
  </si>
  <si>
    <t>VITÓRIA-ES</t>
  </si>
  <si>
    <t>JOINVILLE-SC</t>
  </si>
  <si>
    <t>MONTES CLAROS-MG</t>
  </si>
  <si>
    <t>ILHÉUS-ITABUNA-BA</t>
  </si>
  <si>
    <t>LIMEIRA-SP</t>
  </si>
  <si>
    <t>BOQUIM-SE</t>
  </si>
  <si>
    <t>MOJI MIRIM-SP</t>
  </si>
  <si>
    <t>JABOTICABAL-SP</t>
  </si>
  <si>
    <t>PIRASSUNUNGA-SP</t>
  </si>
  <si>
    <t>CATANDUVA-SP</t>
  </si>
  <si>
    <t>ANDRELÂNDIA-MG</t>
  </si>
  <si>
    <t>ARARAQUARA-SP</t>
  </si>
  <si>
    <t>ALAGOINHAS-BA</t>
  </si>
  <si>
    <t>JALES-SP</t>
  </si>
  <si>
    <t>RIO DE JANEIRO-RJ</t>
  </si>
  <si>
    <t>AGRESTE DE LAGARTO-SE</t>
  </si>
  <si>
    <t>ENTRE RIOS-BA</t>
  </si>
  <si>
    <t>SOROCABA-SP</t>
  </si>
  <si>
    <t>CAMPOS DE LAGES-SC</t>
  </si>
  <si>
    <t>CANOINHAS-SC</t>
  </si>
  <si>
    <t>SUAPE-PE</t>
  </si>
  <si>
    <t>SÃO MIGUEL DO OESTE-SC</t>
  </si>
  <si>
    <t>RECIFE-PE</t>
  </si>
  <si>
    <t>PORTO ALEGRE-RS</t>
  </si>
  <si>
    <t>PORTO SEGURO-BA</t>
  </si>
  <si>
    <t>SÃO MATEUS-ES</t>
  </si>
  <si>
    <t>NOVA VENÉCIA-ES</t>
  </si>
  <si>
    <t>LITORAL DE ARACATI-CE</t>
  </si>
  <si>
    <t>SANTA MARIA DA VITÓRIA-BA</t>
  </si>
  <si>
    <t>LITORAL NORTE-PB</t>
  </si>
  <si>
    <t>BARREIRAS-BA</t>
  </si>
  <si>
    <t>SÃO JERÔNIMO-RS</t>
  </si>
  <si>
    <t>ITAPARICA-PE</t>
  </si>
  <si>
    <t>CERES-GO</t>
  </si>
  <si>
    <t>SERRAS DE SUDESTE-RS</t>
  </si>
  <si>
    <t>TUBARÃO-SC</t>
  </si>
  <si>
    <t>PRESIDENTE PRUDENTE-SP</t>
  </si>
  <si>
    <t>TUPÃ-SP</t>
  </si>
  <si>
    <t>BAURU-SP</t>
  </si>
  <si>
    <t>CURVELO-MG</t>
  </si>
  <si>
    <t>OSÓRIO-RS</t>
  </si>
  <si>
    <t>VICÊNCIA-PE</t>
  </si>
  <si>
    <t>LIMOEIRO DO NORTE-CE</t>
  </si>
  <si>
    <t>JAÍBA-MG</t>
  </si>
  <si>
    <t>ELDORADO-SP</t>
  </si>
  <si>
    <t>PINHEIROS-ES</t>
  </si>
  <si>
    <t>NOVA UNIÃO-MG</t>
  </si>
  <si>
    <t>SETE BARRAS-SP</t>
  </si>
  <si>
    <t>SERRA DO RAMALHO-BA</t>
  </si>
  <si>
    <t>CAJATI-SP</t>
  </si>
  <si>
    <t>MIRACATU-SP</t>
  </si>
  <si>
    <t>SÃO VICENTE FERRER-PE</t>
  </si>
  <si>
    <t>JACUPIRANGA-SP</t>
  </si>
  <si>
    <t>REDENÇÃO-CE</t>
  </si>
  <si>
    <t>ENGENHEIRO COELHO-SP</t>
  </si>
  <si>
    <t>CONCHAL-SP</t>
  </si>
  <si>
    <t>UMBAÚBA-SE</t>
  </si>
  <si>
    <t>BEBEDOURO-SP</t>
  </si>
  <si>
    <t>AGUAÍ-SP</t>
  </si>
  <si>
    <t>PAULÍNIA-SP</t>
  </si>
  <si>
    <t>SÃO VICENTE DE MINAS-MG</t>
  </si>
  <si>
    <t>TRINDADE-GO</t>
  </si>
  <si>
    <t>CRISTINÁPOLIS-SE</t>
  </si>
  <si>
    <t>CASA BRANCA-SP</t>
  </si>
  <si>
    <t>RIO REAL-BA</t>
  </si>
  <si>
    <t>SANTA CRUZ DAS PALMEIRAS-SP</t>
  </si>
  <si>
    <t>MOGI GUAÇU-SP</t>
  </si>
  <si>
    <t>PINDORAMA-SP</t>
  </si>
  <si>
    <t>MONTE ALTO-SP</t>
  </si>
  <si>
    <t>SÃO JOAQUIM-SC</t>
  </si>
  <si>
    <t>FRAIBURGO-SC</t>
  </si>
  <si>
    <t>MONTE CASTELO-SC</t>
  </si>
  <si>
    <t>LAGES-SC</t>
  </si>
  <si>
    <t>VIDEIRA-SC</t>
  </si>
  <si>
    <t>ANTÔNIO PRADO-RS</t>
  </si>
  <si>
    <t>IPOJUCA-PE</t>
  </si>
  <si>
    <t>DIONÍSIO CERQUEIRA-SC</t>
  </si>
  <si>
    <t>URUBICI-SC</t>
  </si>
  <si>
    <t>PRADO-BA</t>
  </si>
  <si>
    <t>SOORETAMA-ES</t>
  </si>
  <si>
    <t>ITABELA-BA</t>
  </si>
  <si>
    <t>NOVA VIÇOSA-BA</t>
  </si>
  <si>
    <t>TEIXEIRA DE FREITAS-BA</t>
  </si>
  <si>
    <t>JAGUARÉ-ES</t>
  </si>
  <si>
    <t>ARACRUZ-ES</t>
  </si>
  <si>
    <t>BOA ESPERANÇA-ES</t>
  </si>
  <si>
    <t>ARACATI-CE</t>
  </si>
  <si>
    <t>ALCOBAÇA-BA</t>
  </si>
  <si>
    <t>EUNÁPOLIS-BA</t>
  </si>
  <si>
    <t>LAJEDÃO-BA</t>
  </si>
  <si>
    <t>MAMANGUAPE-PB</t>
  </si>
  <si>
    <t>FLORESTA-PE</t>
  </si>
  <si>
    <t>BORBOREMA-SP</t>
  </si>
  <si>
    <t>ENCRUZILHADA DO SUL-RS</t>
  </si>
  <si>
    <t>URUANA-GO</t>
  </si>
  <si>
    <t>JAGUARUNA-SC</t>
  </si>
  <si>
    <t>ARROIO DOS RATOS-RS</t>
  </si>
  <si>
    <t>SÁTIRO DIAS-BA</t>
  </si>
  <si>
    <t>CARAVELAS-BA</t>
  </si>
  <si>
    <t>SACRAMENTO-MG</t>
  </si>
  <si>
    <t>BUTIÁ-RS</t>
  </si>
  <si>
    <t>MINAS DO LEÃO-RS</t>
  </si>
  <si>
    <t>MARTINÓPOLIS-SP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</si>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</sst>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 * #,##0.00\ ;\-* #,##0.00\ ;\ * \-#\ ;\ @\ "/>
    <numFmt numFmtId="165" formatCode="0.0%"/>
    <numFmt numFmtId="166" formatCode="#,###"/>
    <numFmt numFmtId="167" formatCode="###,###"/>
  </numFmts>
  <fonts count="3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0563C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1"/>
      <color rgb="FF7F7F7F"/>
      <name val="Calibri"/>
      <family val="2"/>
    </font>
    <font>
      <sz val="14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8"/>
      <color rgb="FF808080"/>
      <name val="Arial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4"/>
      <color theme="0"/>
      <name val="Arial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9"/>
      <color rgb="FF5F5F5F"/>
      <name val="Arial"/>
      <family val="2"/>
    </font>
    <font>
      <b/>
      <sz val="9"/>
      <color rgb="FF5F5F5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0F0F0"/>
      </patternFill>
    </fill>
    <fill>
      <patternFill patternType="solid">
        <fgColor rgb="FF149338"/>
        <bgColor rgb="FF008000"/>
      </patternFill>
    </fill>
    <fill>
      <patternFill patternType="solid">
        <fgColor rgb="FFC9C9C9"/>
        <bgColor rgb="FFCCCCFF"/>
      </patternFill>
    </fill>
    <fill>
      <patternFill patternType="solid">
        <fgColor rgb="FFF0F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8000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rgb="FF008000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7F7F7F"/>
      </right>
      <top/>
      <bottom style="dotted">
        <color rgb="FF808080"/>
      </bottom>
      <diagonal/>
    </border>
    <border>
      <left/>
      <right style="thin">
        <color rgb="FF7F7F7F"/>
      </right>
      <top style="dotted">
        <color rgb="FF808080"/>
      </top>
      <bottom style="dotted">
        <color rgb="FF808080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0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</borders>
  <cellStyleXfs count="33">
    <xf numFmtId="0" fontId="0" fillId="0" borderId="0"/>
    <xf numFmtId="9" fontId="28" fillId="0" borderId="0" applyBorder="0" applyProtection="0"/>
    <xf numFmtId="0" fontId="3" fillId="0" borderId="0"/>
    <xf numFmtId="0" fontId="4" fillId="0" borderId="0"/>
    <xf numFmtId="0" fontId="4" fillId="0" borderId="0"/>
    <xf numFmtId="0" fontId="28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8" fillId="0" borderId="0" applyBorder="0" applyProtection="0"/>
    <xf numFmtId="9" fontId="4" fillId="0" borderId="0" applyBorder="0" applyProtection="0"/>
    <xf numFmtId="9" fontId="28" fillId="0" borderId="0" applyBorder="0" applyProtection="0"/>
    <xf numFmtId="9" fontId="28" fillId="0" borderId="0" applyBorder="0" applyProtection="0"/>
    <xf numFmtId="0" fontId="7" fillId="0" borderId="0" applyBorder="0"/>
    <xf numFmtId="164" fontId="2" fillId="0" borderId="0"/>
    <xf numFmtId="164" fontId="2" fillId="0" borderId="0"/>
    <xf numFmtId="164" fontId="28" fillId="0" borderId="0"/>
    <xf numFmtId="164" fontId="28" fillId="0" borderId="0"/>
    <xf numFmtId="164" fontId="28" fillId="0" borderId="0"/>
    <xf numFmtId="164" fontId="28" fillId="0" borderId="0" applyBorder="0" applyProtection="0"/>
    <xf numFmtId="164" fontId="2" fillId="0" borderId="0"/>
    <xf numFmtId="164" fontId="2" fillId="0" borderId="0"/>
    <xf numFmtId="164" fontId="28" fillId="0" borderId="0"/>
    <xf numFmtId="164" fontId="2" fillId="0" borderId="0"/>
    <xf numFmtId="164" fontId="28" fillId="0" borderId="0"/>
    <xf numFmtId="164" fontId="28" fillId="0" borderId="0" applyBorder="0" applyProtection="0"/>
  </cellStyleXfs>
  <cellXfs count="179">
    <xf numFmtId="0" fontId="0" fillId="0" borderId="0" xfId="0"/>
    <xf numFmtId="0" fontId="0" fillId="2" borderId="0" xfId="0" applyFill="1"/>
    <xf numFmtId="0" fontId="4" fillId="0" borderId="0" xfId="9"/>
    <xf numFmtId="0" fontId="9" fillId="3" borderId="2" xfId="9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10" fontId="4" fillId="0" borderId="0" xfId="16" applyNumberFormat="1" applyFont="1" applyBorder="1" applyProtection="1"/>
    <xf numFmtId="0" fontId="13" fillId="0" borderId="0" xfId="9" applyFont="1"/>
    <xf numFmtId="0" fontId="14" fillId="0" borderId="0" xfId="9" applyFont="1"/>
    <xf numFmtId="0" fontId="15" fillId="0" borderId="0" xfId="9" applyFont="1" applyAlignment="1">
      <alignment horizontal="left"/>
    </xf>
    <xf numFmtId="0" fontId="16" fillId="0" borderId="0" xfId="9" applyFont="1"/>
    <xf numFmtId="0" fontId="4" fillId="0" borderId="0" xfId="12"/>
    <xf numFmtId="0" fontId="8" fillId="0" borderId="0" xfId="9" applyFont="1" applyAlignment="1">
      <alignment horizontal="center"/>
    </xf>
    <xf numFmtId="0" fontId="17" fillId="0" borderId="0" xfId="9" applyFont="1" applyAlignment="1">
      <alignment horizontal="center"/>
    </xf>
    <xf numFmtId="0" fontId="18" fillId="0" borderId="0" xfId="12" applyFont="1" applyAlignment="1">
      <alignment horizontal="left" vertical="center"/>
    </xf>
    <xf numFmtId="10" fontId="6" fillId="0" borderId="0" xfId="17" applyNumberFormat="1" applyFont="1" applyBorder="1" applyProtection="1"/>
    <xf numFmtId="17" fontId="18" fillId="5" borderId="12" xfId="9" applyNumberFormat="1" applyFont="1" applyFill="1" applyBorder="1" applyAlignment="1">
      <alignment horizontal="left" vertical="top"/>
    </xf>
    <xf numFmtId="4" fontId="10" fillId="0" borderId="15" xfId="0" applyNumberFormat="1" applyFont="1" applyBorder="1" applyAlignment="1">
      <alignment horizontal="center" vertical="center"/>
    </xf>
    <xf numFmtId="3" fontId="19" fillId="0" borderId="0" xfId="10" applyNumberFormat="1" applyFont="1" applyAlignment="1">
      <alignment horizontal="right" vertical="center"/>
    </xf>
    <xf numFmtId="10" fontId="20" fillId="0" borderId="0" xfId="17" applyNumberFormat="1" applyFont="1" applyBorder="1" applyProtection="1"/>
    <xf numFmtId="0" fontId="20" fillId="0" borderId="0" xfId="12" applyFont="1"/>
    <xf numFmtId="165" fontId="19" fillId="2" borderId="0" xfId="16" applyNumberFormat="1" applyFont="1" applyFill="1" applyBorder="1" applyAlignment="1" applyProtection="1">
      <alignment horizontal="right" vertical="center"/>
    </xf>
    <xf numFmtId="3" fontId="19" fillId="2" borderId="0" xfId="10" applyNumberFormat="1" applyFont="1" applyFill="1" applyAlignment="1">
      <alignment horizontal="right" vertical="center"/>
    </xf>
    <xf numFmtId="10" fontId="19" fillId="2" borderId="0" xfId="17" applyNumberFormat="1" applyFont="1" applyFill="1" applyBorder="1" applyAlignment="1" applyProtection="1">
      <alignment horizontal="right" vertical="center"/>
    </xf>
    <xf numFmtId="10" fontId="19" fillId="0" borderId="0" xfId="17" applyNumberFormat="1" applyFont="1" applyBorder="1" applyAlignment="1" applyProtection="1">
      <alignment horizontal="right" vertical="center"/>
    </xf>
    <xf numFmtId="9" fontId="19" fillId="2" borderId="0" xfId="17" applyFont="1" applyFill="1" applyBorder="1" applyAlignment="1" applyProtection="1">
      <alignment horizontal="right" vertical="center"/>
    </xf>
    <xf numFmtId="10" fontId="0" fillId="0" borderId="0" xfId="17" applyNumberFormat="1" applyFont="1" applyBorder="1" applyProtection="1"/>
    <xf numFmtId="17" fontId="18" fillId="5" borderId="16" xfId="0" applyNumberFormat="1" applyFont="1" applyFill="1" applyBorder="1" applyAlignment="1">
      <alignment horizontal="left" vertical="top"/>
    </xf>
    <xf numFmtId="165" fontId="21" fillId="0" borderId="0" xfId="17" applyNumberFormat="1" applyFont="1" applyBorder="1" applyProtection="1"/>
    <xf numFmtId="165" fontId="6" fillId="0" borderId="0" xfId="17" applyNumberFormat="1" applyFont="1" applyBorder="1" applyProtection="1"/>
    <xf numFmtId="0" fontId="21" fillId="0" borderId="0" xfId="12" applyFont="1"/>
    <xf numFmtId="166" fontId="21" fillId="0" borderId="0" xfId="12" applyNumberFormat="1" applyFont="1"/>
    <xf numFmtId="166" fontId="22" fillId="0" borderId="0" xfId="12" applyNumberFormat="1" applyFont="1"/>
    <xf numFmtId="9" fontId="6" fillId="0" borderId="0" xfId="17" applyFont="1" applyBorder="1" applyProtection="1"/>
    <xf numFmtId="0" fontId="21" fillId="0" borderId="0" xfId="9" applyFont="1"/>
    <xf numFmtId="0" fontId="18" fillId="0" borderId="0" xfId="9" applyFont="1" applyAlignment="1">
      <alignment horizontal="left" vertical="center"/>
    </xf>
    <xf numFmtId="10" fontId="6" fillId="0" borderId="0" xfId="16" applyNumberFormat="1" applyFont="1" applyBorder="1" applyProtection="1"/>
    <xf numFmtId="0" fontId="6" fillId="0" borderId="0" xfId="9" applyFont="1"/>
    <xf numFmtId="0" fontId="24" fillId="0" borderId="0" xfId="9" applyFont="1"/>
    <xf numFmtId="10" fontId="19" fillId="2" borderId="0" xfId="16" applyNumberFormat="1" applyFont="1" applyFill="1" applyBorder="1" applyAlignment="1" applyProtection="1">
      <alignment horizontal="right" vertical="center"/>
    </xf>
    <xf numFmtId="10" fontId="19" fillId="0" borderId="0" xfId="16" applyNumberFormat="1" applyFont="1" applyBorder="1" applyAlignment="1" applyProtection="1">
      <alignment horizontal="right" vertical="center"/>
    </xf>
    <xf numFmtId="9" fontId="19" fillId="2" borderId="0" xfId="16" applyFont="1" applyFill="1" applyBorder="1" applyAlignment="1" applyProtection="1">
      <alignment horizontal="right" vertical="center"/>
    </xf>
    <xf numFmtId="10" fontId="21" fillId="0" borderId="0" xfId="16" applyNumberFormat="1" applyFont="1" applyBorder="1" applyProtection="1"/>
    <xf numFmtId="17" fontId="18" fillId="5" borderId="16" xfId="9" applyNumberFormat="1" applyFont="1" applyFill="1" applyBorder="1" applyAlignment="1">
      <alignment horizontal="left" vertical="top"/>
    </xf>
    <xf numFmtId="166" fontId="21" fillId="0" borderId="0" xfId="9" applyNumberFormat="1" applyFont="1"/>
    <xf numFmtId="166" fontId="22" fillId="0" borderId="0" xfId="9" applyNumberFormat="1" applyFont="1"/>
    <xf numFmtId="9" fontId="21" fillId="0" borderId="0" xfId="16" applyFont="1" applyBorder="1" applyProtection="1"/>
    <xf numFmtId="10" fontId="21" fillId="0" borderId="0" xfId="16" applyNumberFormat="1" applyFont="1" applyBorder="1" applyAlignment="1" applyProtection="1">
      <alignment horizontal="left" readingOrder="1"/>
    </xf>
    <xf numFmtId="17" fontId="9" fillId="3" borderId="2" xfId="9" applyNumberFormat="1" applyFont="1" applyFill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center"/>
    </xf>
    <xf numFmtId="0" fontId="5" fillId="0" borderId="1" xfId="9" applyFont="1" applyBorder="1" applyAlignment="1">
      <alignment horizontal="right"/>
    </xf>
    <xf numFmtId="0" fontId="4" fillId="0" borderId="0" xfId="14"/>
    <xf numFmtId="0" fontId="21" fillId="0" borderId="0" xfId="14" applyFont="1"/>
    <xf numFmtId="20" fontId="21" fillId="0" borderId="0" xfId="14" applyNumberFormat="1" applyFont="1"/>
    <xf numFmtId="0" fontId="4" fillId="0" borderId="0" xfId="14" applyProtection="1">
      <protection locked="0"/>
    </xf>
    <xf numFmtId="0" fontId="0" fillId="0" borderId="0" xfId="0" applyProtection="1">
      <protection locked="0"/>
    </xf>
    <xf numFmtId="0" fontId="21" fillId="0" borderId="0" xfId="14" applyFont="1" applyProtection="1">
      <protection locked="0"/>
    </xf>
    <xf numFmtId="0" fontId="21" fillId="0" borderId="0" xfId="9" applyFont="1" applyProtection="1">
      <protection locked="0"/>
    </xf>
    <xf numFmtId="0" fontId="25" fillId="2" borderId="0" xfId="7" applyFont="1" applyFill="1" applyAlignment="1" applyProtection="1">
      <alignment vertical="center"/>
      <protection locked="0"/>
    </xf>
    <xf numFmtId="0" fontId="4" fillId="0" borderId="0" xfId="7"/>
    <xf numFmtId="0" fontId="21" fillId="0" borderId="0" xfId="7" applyFont="1"/>
    <xf numFmtId="0" fontId="20" fillId="0" borderId="0" xfId="7" applyFont="1"/>
    <xf numFmtId="0" fontId="4" fillId="0" borderId="0" xfId="15"/>
    <xf numFmtId="0" fontId="21" fillId="0" borderId="0" xfId="15" applyFont="1"/>
    <xf numFmtId="0" fontId="22" fillId="0" borderId="0" xfId="15" applyFont="1"/>
    <xf numFmtId="0" fontId="18" fillId="0" borderId="0" xfId="15" applyFont="1" applyAlignment="1">
      <alignment horizontal="left" vertical="top"/>
    </xf>
    <xf numFmtId="0" fontId="26" fillId="0" borderId="0" xfId="15" applyFont="1"/>
    <xf numFmtId="0" fontId="23" fillId="0" borderId="0" xfId="15" applyFont="1"/>
    <xf numFmtId="0" fontId="4" fillId="0" borderId="0" xfId="3"/>
    <xf numFmtId="0" fontId="21" fillId="0" borderId="0" xfId="3" applyFont="1"/>
    <xf numFmtId="4" fontId="10" fillId="6" borderId="17" xfId="0" applyNumberFormat="1" applyFont="1" applyFill="1" applyBorder="1" applyAlignment="1">
      <alignment horizontal="center" vertical="center"/>
    </xf>
    <xf numFmtId="17" fontId="18" fillId="5" borderId="12" xfId="9" applyNumberFormat="1" applyFont="1" applyFill="1" applyBorder="1" applyAlignment="1">
      <alignment horizontal="left" vertical="center"/>
    </xf>
    <xf numFmtId="17" fontId="18" fillId="5" borderId="16" xfId="9" applyNumberFormat="1" applyFont="1" applyFill="1" applyBorder="1" applyAlignment="1">
      <alignment horizontal="left" vertical="center"/>
    </xf>
    <xf numFmtId="9" fontId="10" fillId="0" borderId="17" xfId="1" applyFont="1" applyBorder="1" applyAlignment="1">
      <alignment horizontal="center"/>
    </xf>
    <xf numFmtId="9" fontId="11" fillId="0" borderId="21" xfId="1" applyFont="1" applyBorder="1" applyAlignment="1">
      <alignment horizontal="center"/>
    </xf>
    <xf numFmtId="9" fontId="10" fillId="0" borderId="17" xfId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9" fontId="11" fillId="0" borderId="21" xfId="1" applyFont="1" applyBorder="1" applyAlignment="1">
      <alignment horizontal="center" vertical="center"/>
    </xf>
    <xf numFmtId="9" fontId="11" fillId="0" borderId="23" xfId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0" fontId="21" fillId="0" borderId="0" xfId="3" applyFont="1" applyAlignment="1">
      <alignment vertical="center"/>
    </xf>
    <xf numFmtId="3" fontId="10" fillId="0" borderId="23" xfId="0" applyNumberFormat="1" applyFont="1" applyBorder="1" applyAlignment="1">
      <alignment horizontal="center" vertical="center"/>
    </xf>
    <xf numFmtId="17" fontId="18" fillId="5" borderId="24" xfId="9" applyNumberFormat="1" applyFont="1" applyFill="1" applyBorder="1" applyAlignment="1">
      <alignment horizontal="left" vertical="center"/>
    </xf>
    <xf numFmtId="0" fontId="4" fillId="0" borderId="0" xfId="3" applyAlignment="1">
      <alignment vertical="center"/>
    </xf>
    <xf numFmtId="0" fontId="0" fillId="0" borderId="0" xfId="0" applyAlignment="1">
      <alignment vertical="center"/>
    </xf>
    <xf numFmtId="0" fontId="4" fillId="7" borderId="0" xfId="9" applyFill="1"/>
    <xf numFmtId="0" fontId="9" fillId="8" borderId="2" xfId="9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4" fillId="7" borderId="0" xfId="12" applyFill="1"/>
    <xf numFmtId="0" fontId="4" fillId="9" borderId="0" xfId="15" applyFill="1"/>
    <xf numFmtId="0" fontId="9" fillId="11" borderId="2" xfId="9" applyFont="1" applyFill="1" applyBorder="1" applyAlignment="1">
      <alignment horizontal="center" vertical="center"/>
    </xf>
    <xf numFmtId="0" fontId="4" fillId="12" borderId="0" xfId="3" applyFill="1"/>
    <xf numFmtId="0" fontId="27" fillId="0" borderId="0" xfId="3" applyFont="1" applyAlignment="1">
      <alignment horizontal="center"/>
    </xf>
    <xf numFmtId="0" fontId="9" fillId="11" borderId="5" xfId="9" applyFont="1" applyFill="1" applyBorder="1" applyAlignment="1">
      <alignment horizontal="center" vertical="center"/>
    </xf>
    <xf numFmtId="0" fontId="21" fillId="13" borderId="0" xfId="9" applyFont="1" applyFill="1"/>
    <xf numFmtId="0" fontId="4" fillId="0" borderId="0" xfId="9" applyAlignment="1">
      <alignment vertical="center"/>
    </xf>
    <xf numFmtId="0" fontId="9" fillId="0" borderId="2" xfId="9" applyFont="1" applyBorder="1" applyAlignment="1">
      <alignment horizontal="center" vertical="center"/>
    </xf>
    <xf numFmtId="0" fontId="4" fillId="0" borderId="3" xfId="9" applyBorder="1"/>
    <xf numFmtId="3" fontId="10" fillId="0" borderId="13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167" fontId="8" fillId="0" borderId="0" xfId="0" applyNumberFormat="1" applyFont="1"/>
    <xf numFmtId="167" fontId="30" fillId="0" borderId="0" xfId="0" applyNumberFormat="1" applyFont="1"/>
    <xf numFmtId="10" fontId="31" fillId="0" borderId="0" xfId="1" applyNumberFormat="1" applyFont="1"/>
    <xf numFmtId="10" fontId="8" fillId="0" borderId="0" xfId="16" applyNumberFormat="1" applyFont="1"/>
    <xf numFmtId="0" fontId="30" fillId="0" borderId="0" xfId="0" applyFont="1"/>
    <xf numFmtId="10" fontId="8" fillId="0" borderId="0" xfId="1" applyNumberFormat="1" applyFont="1"/>
    <xf numFmtId="0" fontId="5" fillId="0" borderId="0" xfId="0" applyFont="1"/>
    <xf numFmtId="10" fontId="5" fillId="0" borderId="0" xfId="1" applyNumberFormat="1" applyFont="1" applyBorder="1" applyProtection="1"/>
    <xf numFmtId="167" fontId="5" fillId="0" borderId="0" xfId="0" applyNumberFormat="1" applyFont="1"/>
    <xf numFmtId="17" fontId="9" fillId="3" borderId="33" xfId="9" applyNumberFormat="1" applyFont="1" applyFill="1" applyBorder="1" applyAlignment="1">
      <alignment horizontal="center" vertical="center"/>
    </xf>
    <xf numFmtId="0" fontId="33" fillId="0" borderId="0" xfId="15" applyFont="1"/>
    <xf numFmtId="165" fontId="32" fillId="0" borderId="0" xfId="1" applyNumberFormat="1" applyFont="1"/>
    <xf numFmtId="0" fontId="34" fillId="0" borderId="0" xfId="0" applyFont="1"/>
    <xf numFmtId="10" fontId="18" fillId="6" borderId="0" xfId="17" applyNumberFormat="1" applyFont="1" applyFill="1" applyBorder="1" applyProtection="1"/>
    <xf numFmtId="10" fontId="18" fillId="6" borderId="0" xfId="17" applyNumberFormat="1" applyFont="1" applyFill="1" applyBorder="1" applyAlignment="1" applyProtection="1">
      <alignment horizontal="left" vertical="center"/>
    </xf>
    <xf numFmtId="10" fontId="6" fillId="6" borderId="0" xfId="16" applyNumberFormat="1" applyFont="1" applyFill="1" applyBorder="1" applyProtection="1"/>
    <xf numFmtId="4" fontId="10" fillId="6" borderId="18" xfId="0" applyNumberFormat="1" applyFont="1" applyFill="1" applyBorder="1" applyAlignment="1">
      <alignment horizontal="center" vertical="center"/>
    </xf>
    <xf numFmtId="0" fontId="4" fillId="9" borderId="0" xfId="7" applyFill="1" applyAlignment="1"/>
    <xf numFmtId="0" fontId="12" fillId="0" borderId="0" xfId="9" applyFont="1" applyAlignment="1">
      <alignment horizontal="left" wrapText="1"/>
    </xf>
    <xf numFmtId="0" fontId="12" fillId="0" borderId="0" xfId="9" applyFont="1" applyAlignment="1">
      <alignment horizontal="left" vertical="top" wrapText="1"/>
    </xf>
    <xf numFmtId="2" fontId="35" fillId="0" borderId="25" xfId="0" applyNumberFormat="1" applyFont="1" applyFill="1" applyBorder="1" applyAlignment="1">
      <alignment horizontal="center" vertical="center"/>
    </xf>
    <xf numFmtId="10" fontId="35" fillId="0" borderId="26" xfId="1" applyNumberFormat="1" applyFont="1" applyFill="1" applyBorder="1" applyAlignment="1">
      <alignment horizontal="center" vertical="center"/>
    </xf>
    <xf numFmtId="2" fontId="35" fillId="0" borderId="27" xfId="0" applyNumberFormat="1" applyFont="1" applyFill="1" applyBorder="1" applyAlignment="1">
      <alignment horizontal="center" vertical="center"/>
    </xf>
    <xf numFmtId="10" fontId="35" fillId="0" borderId="35" xfId="1" applyNumberFormat="1" applyFont="1" applyFill="1" applyBorder="1" applyAlignment="1">
      <alignment horizontal="center" vertical="center"/>
    </xf>
    <xf numFmtId="10" fontId="35" fillId="0" borderId="27" xfId="1" applyNumberFormat="1" applyFont="1" applyFill="1" applyBorder="1" applyAlignment="1">
      <alignment horizontal="center" vertical="center"/>
    </xf>
    <xf numFmtId="2" fontId="35" fillId="0" borderId="28" xfId="0" applyNumberFormat="1" applyFont="1" applyFill="1" applyBorder="1" applyAlignment="1">
      <alignment horizontal="center" vertical="center"/>
    </xf>
    <xf numFmtId="10" fontId="35" fillId="0" borderId="29" xfId="1" applyNumberFormat="1" applyFont="1" applyFill="1" applyBorder="1" applyAlignment="1">
      <alignment horizontal="center" vertical="center"/>
    </xf>
    <xf numFmtId="2" fontId="35" fillId="0" borderId="30" xfId="0" applyNumberFormat="1" applyFont="1" applyFill="1" applyBorder="1" applyAlignment="1">
      <alignment horizontal="center" vertical="center"/>
    </xf>
    <xf numFmtId="10" fontId="35" fillId="0" borderId="36" xfId="1" applyNumberFormat="1" applyFont="1" applyFill="1" applyBorder="1" applyAlignment="1">
      <alignment horizontal="center" vertical="center"/>
    </xf>
    <xf numFmtId="10" fontId="35" fillId="0" borderId="30" xfId="1" applyNumberFormat="1" applyFont="1" applyFill="1" applyBorder="1" applyAlignment="1">
      <alignment horizontal="center" vertical="center"/>
    </xf>
    <xf numFmtId="2" fontId="35" fillId="0" borderId="28" xfId="0" applyNumberFormat="1" applyFont="1" applyBorder="1" applyAlignment="1">
      <alignment horizontal="center" vertical="center"/>
    </xf>
    <xf numFmtId="10" fontId="35" fillId="0" borderId="29" xfId="1" applyNumberFormat="1" applyFont="1" applyBorder="1" applyAlignment="1">
      <alignment horizontal="center" vertical="center"/>
    </xf>
    <xf numFmtId="2" fontId="35" fillId="0" borderId="30" xfId="0" applyNumberFormat="1" applyFont="1" applyBorder="1" applyAlignment="1">
      <alignment horizontal="center" vertical="center"/>
    </xf>
    <xf numFmtId="10" fontId="35" fillId="0" borderId="36" xfId="1" applyNumberFormat="1" applyFont="1" applyBorder="1" applyAlignment="1">
      <alignment horizontal="center" vertical="center"/>
    </xf>
    <xf numFmtId="10" fontId="35" fillId="0" borderId="30" xfId="1" applyNumberFormat="1" applyFont="1" applyBorder="1" applyAlignment="1">
      <alignment horizontal="center" vertical="center"/>
    </xf>
    <xf numFmtId="2" fontId="35" fillId="0" borderId="31" xfId="0" applyNumberFormat="1" applyFont="1" applyBorder="1" applyAlignment="1">
      <alignment horizontal="center" vertical="center"/>
    </xf>
    <xf numFmtId="10" fontId="35" fillId="0" borderId="32" xfId="1" applyNumberFormat="1" applyFont="1" applyBorder="1" applyAlignment="1">
      <alignment horizontal="center" vertical="center"/>
    </xf>
    <xf numFmtId="2" fontId="35" fillId="0" borderId="31" xfId="0" applyNumberFormat="1" applyFont="1" applyFill="1" applyBorder="1" applyAlignment="1">
      <alignment horizontal="center" vertical="center"/>
    </xf>
    <xf numFmtId="10" fontId="35" fillId="0" borderId="32" xfId="1" applyNumberFormat="1" applyFont="1" applyFill="1" applyBorder="1" applyAlignment="1">
      <alignment horizontal="center" vertical="center"/>
    </xf>
    <xf numFmtId="2" fontId="35" fillId="0" borderId="34" xfId="0" applyNumberFormat="1" applyFont="1" applyBorder="1" applyAlignment="1">
      <alignment horizontal="center" vertical="center"/>
    </xf>
    <xf numFmtId="10" fontId="35" fillId="0" borderId="37" xfId="1" applyNumberFormat="1" applyFont="1" applyBorder="1" applyAlignment="1">
      <alignment horizontal="center" vertical="center"/>
    </xf>
    <xf numFmtId="2" fontId="35" fillId="0" borderId="34" xfId="0" applyNumberFormat="1" applyFont="1" applyFill="1" applyBorder="1" applyAlignment="1">
      <alignment horizontal="center" vertical="center"/>
    </xf>
    <xf numFmtId="10" fontId="35" fillId="0" borderId="34" xfId="1" applyNumberFormat="1" applyFont="1" applyFill="1" applyBorder="1" applyAlignment="1">
      <alignment horizontal="center" vertical="center"/>
    </xf>
    <xf numFmtId="2" fontId="36" fillId="14" borderId="31" xfId="0" applyNumberFormat="1" applyFont="1" applyFill="1" applyBorder="1" applyAlignment="1">
      <alignment horizontal="center" vertical="center"/>
    </xf>
    <xf numFmtId="10" fontId="36" fillId="14" borderId="32" xfId="1" applyNumberFormat="1" applyFont="1" applyFill="1" applyBorder="1" applyAlignment="1">
      <alignment horizontal="center" vertical="center"/>
    </xf>
    <xf numFmtId="2" fontId="36" fillId="14" borderId="34" xfId="0" applyNumberFormat="1" applyFont="1" applyFill="1" applyBorder="1" applyAlignment="1">
      <alignment horizontal="center" vertical="center"/>
    </xf>
    <xf numFmtId="10" fontId="36" fillId="14" borderId="34" xfId="1" applyNumberFormat="1" applyFont="1" applyFill="1" applyBorder="1" applyAlignment="1">
      <alignment horizontal="center" vertical="center"/>
    </xf>
    <xf numFmtId="2" fontId="35" fillId="0" borderId="31" xfId="1" applyNumberFormat="1" applyFont="1" applyBorder="1" applyAlignment="1">
      <alignment horizontal="center" vertical="center"/>
    </xf>
    <xf numFmtId="10" fontId="35" fillId="0" borderId="34" xfId="1" applyNumberFormat="1" applyFont="1" applyBorder="1" applyAlignment="1">
      <alignment horizontal="center" vertical="center"/>
    </xf>
    <xf numFmtId="0" fontId="1" fillId="0" borderId="0" xfId="0" applyFont="1"/>
    <xf numFmtId="165" fontId="11" fillId="0" borderId="21" xfId="1" applyNumberFormat="1" applyFont="1" applyBorder="1" applyAlignment="1">
      <alignment horizontal="center" vertical="center"/>
    </xf>
    <xf numFmtId="0" fontId="29" fillId="7" borderId="0" xfId="9" applyFont="1" applyFill="1" applyAlignment="1">
      <alignment horizontal="center" vertical="center"/>
    </xf>
    <xf numFmtId="0" fontId="9" fillId="8" borderId="2" xfId="9" applyFont="1" applyFill="1" applyBorder="1" applyAlignment="1">
      <alignment horizontal="center" vertical="center"/>
    </xf>
    <xf numFmtId="0" fontId="29" fillId="7" borderId="0" xfId="9" applyFont="1" applyFill="1" applyAlignment="1">
      <alignment horizontal="center" vertical="center" wrapText="1" readingOrder="1"/>
    </xf>
    <xf numFmtId="0" fontId="29" fillId="7" borderId="0" xfId="9" applyFont="1" applyFill="1" applyAlignment="1">
      <alignment horizontal="center" vertical="center" wrapText="1"/>
    </xf>
    <xf numFmtId="0" fontId="29" fillId="9" borderId="1" xfId="9" applyFont="1" applyFill="1" applyBorder="1" applyAlignment="1">
      <alignment horizontal="center" vertical="center"/>
    </xf>
    <xf numFmtId="0" fontId="4" fillId="9" borderId="0" xfId="9" applyFill="1" applyAlignment="1">
      <alignment horizontal="center"/>
    </xf>
    <xf numFmtId="0" fontId="4" fillId="9" borderId="0" xfId="14" applyFill="1" applyAlignment="1">
      <alignment horizontal="center"/>
    </xf>
    <xf numFmtId="0" fontId="4" fillId="9" borderId="0" xfId="14" applyFill="1" applyAlignment="1" applyProtection="1">
      <alignment horizontal="center"/>
      <protection locked="0"/>
    </xf>
    <xf numFmtId="0" fontId="4" fillId="9" borderId="0" xfId="7" applyFill="1" applyAlignment="1">
      <alignment horizontal="center"/>
    </xf>
    <xf numFmtId="0" fontId="29" fillId="9" borderId="0" xfId="9" applyFont="1" applyFill="1" applyAlignment="1">
      <alignment horizontal="center" vertical="center"/>
    </xf>
    <xf numFmtId="0" fontId="29" fillId="10" borderId="0" xfId="15" applyFont="1" applyFill="1" applyAlignment="1">
      <alignment horizontal="center" vertical="center"/>
    </xf>
    <xf numFmtId="0" fontId="9" fillId="11" borderId="2" xfId="9" applyFont="1" applyFill="1" applyBorder="1" applyAlignment="1">
      <alignment horizontal="center" vertical="center"/>
    </xf>
    <xf numFmtId="0" fontId="9" fillId="11" borderId="6" xfId="9" applyFont="1" applyFill="1" applyBorder="1" applyAlignment="1">
      <alignment horizontal="center" vertical="center"/>
    </xf>
    <xf numFmtId="0" fontId="9" fillId="11" borderId="5" xfId="9" applyFont="1" applyFill="1" applyBorder="1" applyAlignment="1">
      <alignment horizontal="center" vertical="center"/>
    </xf>
  </cellXfs>
  <cellStyles count="33">
    <cellStyle name="Hiperlink 2" xfId="2"/>
    <cellStyle name="Normal" xfId="0" builtinId="0"/>
    <cellStyle name="Normal 10" xfId="3"/>
    <cellStyle name="Normal 14" xfId="4"/>
    <cellStyle name="Normal 2" xfId="5"/>
    <cellStyle name="Normal 2 2" xfId="6"/>
    <cellStyle name="Normal 2 2 2" xfId="7"/>
    <cellStyle name="Normal 3" xfId="8"/>
    <cellStyle name="Normal 4" xfId="9"/>
    <cellStyle name="Normal 5" xfId="10"/>
    <cellStyle name="Normal 6" xfId="11"/>
    <cellStyle name="Normal 7" xfId="12"/>
    <cellStyle name="Normal 7 2" xfId="13"/>
    <cellStyle name="Normal 8" xfId="14"/>
    <cellStyle name="Normal 9" xfId="15"/>
    <cellStyle name="Porcentagem" xfId="1" builtinId="5"/>
    <cellStyle name="Porcentagem 2" xfId="16"/>
    <cellStyle name="Porcentagem 3" xfId="17"/>
    <cellStyle name="Porcentagem 4" xfId="18"/>
    <cellStyle name="Porcentagem 5" xfId="19"/>
    <cellStyle name="Texto Explicativo 2" xfId="20"/>
    <cellStyle name="Vírgula 2" xfId="21"/>
    <cellStyle name="Vírgula 2 2" xfId="22"/>
    <cellStyle name="Vírgula 2 2 2" xfId="23"/>
    <cellStyle name="Vírgula 2 3" xfId="24"/>
    <cellStyle name="Vírgula 2 3 2" xfId="25"/>
    <cellStyle name="Vírgula 2 4" xfId="26"/>
    <cellStyle name="Vírgula 6" xfId="27"/>
    <cellStyle name="Vírgula 6 2" xfId="28"/>
    <cellStyle name="Vírgula 6 2 2" xfId="29"/>
    <cellStyle name="Vírgula 6 2 3" xfId="30"/>
    <cellStyle name="Vírgula 6 3" xfId="31"/>
    <cellStyle name="Vírgula 6 4" xfId="3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9C9C9"/>
      <rgbColor rgb="FF808080"/>
      <rgbColor rgb="FF9999FF"/>
      <rgbColor rgb="FF993366"/>
      <rgbColor rgb="FFF0F0F0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F5F5F"/>
      <rgbColor rgb="FF7F7F7F"/>
      <rgbColor rgb="FF003366"/>
      <rgbColor rgb="FF149338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472C4"/>
      <color rgb="FF149338"/>
      <color rgb="FF4DA9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e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121073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131400</xdr:colOff>
      <xdr:row>40</xdr:row>
      <xdr:rowOff>47160</xdr:rowOff>
    </xdr:to>
    <xdr:pic>
      <xdr:nvPicPr>
        <xdr:cNvPr id="3" name="Graphics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5" name="Text 1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Janeiro de 2024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6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171000</xdr:colOff>
      <xdr:row>16</xdr:row>
      <xdr:rowOff>38160</xdr:rowOff>
    </xdr:from>
    <xdr:to>
      <xdr:col>8</xdr:col>
      <xdr:colOff>190440</xdr:colOff>
      <xdr:row>19</xdr:row>
      <xdr:rowOff>92160</xdr:rowOff>
    </xdr:to>
    <xdr:sp macro="" textlink="">
      <xdr:nvSpPr>
        <xdr:cNvPr id="7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362520</xdr:colOff>
      <xdr:row>19</xdr:row>
      <xdr:rowOff>82440</xdr:rowOff>
    </xdr:to>
    <xdr:sp macro="" textlink="">
      <xdr:nvSpPr>
        <xdr:cNvPr id="8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9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0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1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57240</xdr:rowOff>
    </xdr:from>
    <xdr:to>
      <xdr:col>4</xdr:col>
      <xdr:colOff>41400</xdr:colOff>
      <xdr:row>30</xdr:row>
      <xdr:rowOff>3240</xdr:rowOff>
    </xdr:to>
    <xdr:sp macro="" textlink="">
      <xdr:nvSpPr>
        <xdr:cNvPr id="12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3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155880</xdr:rowOff>
    </xdr:from>
    <xdr:to>
      <xdr:col>13</xdr:col>
      <xdr:colOff>352080</xdr:colOff>
      <xdr:row>26</xdr:row>
      <xdr:rowOff>101880</xdr:rowOff>
    </xdr:to>
    <xdr:sp macro="" textlink="">
      <xdr:nvSpPr>
        <xdr:cNvPr id="14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325800</xdr:colOff>
      <xdr:row>27</xdr:row>
      <xdr:rowOff>41400</xdr:rowOff>
    </xdr:from>
    <xdr:to>
      <xdr:col>13</xdr:col>
      <xdr:colOff>345240</xdr:colOff>
      <xdr:row>29</xdr:row>
      <xdr:rowOff>149040</xdr:rowOff>
    </xdr:to>
    <xdr:sp macro="" textlink="">
      <xdr:nvSpPr>
        <xdr:cNvPr id="15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50760</xdr:rowOff>
    </xdr:to>
    <xdr:sp macro="" textlink="">
      <xdr:nvSpPr>
        <xdr:cNvPr id="16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209880</xdr:colOff>
      <xdr:row>23</xdr:row>
      <xdr:rowOff>15840</xdr:rowOff>
    </xdr:to>
    <xdr:sp macro="" textlink="">
      <xdr:nvSpPr>
        <xdr:cNvPr id="17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19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0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155880</xdr:rowOff>
    </xdr:from>
    <xdr:to>
      <xdr:col>17</xdr:col>
      <xdr:colOff>228960</xdr:colOff>
      <xdr:row>26</xdr:row>
      <xdr:rowOff>101880</xdr:rowOff>
    </xdr:to>
    <xdr:sp macro="" textlink="">
      <xdr:nvSpPr>
        <xdr:cNvPr id="21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90360</xdr:rowOff>
    </xdr:from>
    <xdr:to>
      <xdr:col>8</xdr:col>
      <xdr:colOff>206280</xdr:colOff>
      <xdr:row>33</xdr:row>
      <xdr:rowOff>45720</xdr:rowOff>
    </xdr:to>
    <xdr:sp macro="" textlink="">
      <xdr:nvSpPr>
        <xdr:cNvPr id="22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3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142920</xdr:rowOff>
    </xdr:to>
    <xdr:sp macro="" textlink="">
      <xdr:nvSpPr>
        <xdr:cNvPr id="24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5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6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7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92160</xdr:rowOff>
    </xdr:from>
    <xdr:to>
      <xdr:col>17</xdr:col>
      <xdr:colOff>228960</xdr:colOff>
      <xdr:row>33</xdr:row>
      <xdr:rowOff>38160</xdr:rowOff>
    </xdr:to>
    <xdr:sp macro="" textlink="">
      <xdr:nvSpPr>
        <xdr:cNvPr id="28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29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0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1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362520</xdr:colOff>
      <xdr:row>41</xdr:row>
      <xdr:rowOff>25560</xdr:rowOff>
    </xdr:to>
    <xdr:sp macro="" textlink="">
      <xdr:nvSpPr>
        <xdr:cNvPr id="32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209880</xdr:colOff>
      <xdr:row>41</xdr:row>
      <xdr:rowOff>16200</xdr:rowOff>
    </xdr:to>
    <xdr:sp macro="" textlink="">
      <xdr:nvSpPr>
        <xdr:cNvPr id="33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18</xdr:row>
      <xdr:rowOff>15840</xdr:rowOff>
    </xdr:from>
    <xdr:to>
      <xdr:col>1</xdr:col>
      <xdr:colOff>381027</xdr:colOff>
      <xdr:row>19</xdr:row>
      <xdr:rowOff>234000</xdr:rowOff>
    </xdr:to>
    <xdr:sp macro="" textlink="">
      <xdr:nvSpPr>
        <xdr:cNvPr id="3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/>
      </xdr:nvSpPr>
      <xdr:spPr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10" name="Text 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11" name="Seta: Pentágono 3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2699161" y="44449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20</xdr:row>
      <xdr:rowOff>28800</xdr:rowOff>
    </xdr:from>
    <xdr:to>
      <xdr:col>1</xdr:col>
      <xdr:colOff>292753</xdr:colOff>
      <xdr:row>21</xdr:row>
      <xdr:rowOff>146519</xdr:rowOff>
    </xdr:to>
    <xdr:sp macro="" textlink="">
      <xdr:nvSpPr>
        <xdr:cNvPr id="3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/>
      </xdr:nvSpPr>
      <xdr:spPr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126997</xdr:rowOff>
    </xdr:from>
    <xdr:to>
      <xdr:col>10</xdr:col>
      <xdr:colOff>21167</xdr:colOff>
      <xdr:row>1</xdr:row>
      <xdr:rowOff>84666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2720327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25</xdr:row>
      <xdr:rowOff>129960</xdr:rowOff>
    </xdr:from>
    <xdr:to>
      <xdr:col>1</xdr:col>
      <xdr:colOff>349844</xdr:colOff>
      <xdr:row>27</xdr:row>
      <xdr:rowOff>172800</xdr:rowOff>
    </xdr:to>
    <xdr:sp macro="" textlink="">
      <xdr:nvSpPr>
        <xdr:cNvPr id="3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/>
      </xdr:nvSpPr>
      <xdr:spPr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 bwMode="auto">
        <a:xfrm>
          <a:off x="2614498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</a:t>
          </a:r>
          <a:r>
            <a:rPr lang="pt-BR" sz="1800" b="1" i="0" baseline="0">
              <a:solidFill>
                <a:srgbClr val="FFFFFF"/>
              </a:solidFill>
              <a:latin typeface="Arial"/>
              <a:cs typeface="Arial"/>
            </a:rPr>
            <a:t> total </a:t>
          </a: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- hortaliças</a:t>
          </a:r>
          <a:endParaRPr/>
        </a:p>
      </xdr:txBody>
    </xdr:sp>
    <xdr:clientData/>
  </xdr:twoCellAnchor>
  <xdr:twoCellAnchor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2593330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120240</xdr:rowOff>
    </xdr:from>
    <xdr:to>
      <xdr:col>1</xdr:col>
      <xdr:colOff>277847</xdr:colOff>
      <xdr:row>27</xdr:row>
      <xdr:rowOff>163440</xdr:rowOff>
    </xdr:to>
    <xdr:sp macro="" textlink="">
      <xdr:nvSpPr>
        <xdr:cNvPr id="38" name="Retângulo de cantos arredondados 4_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/>
      </xdr:nvSpPr>
      <xdr:spPr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899998</xdr:colOff>
      <xdr:row>0</xdr:row>
      <xdr:rowOff>116413</xdr:rowOff>
    </xdr:from>
    <xdr:to>
      <xdr:col>4</xdr:col>
      <xdr:colOff>677746</xdr:colOff>
      <xdr:row>1</xdr:row>
      <xdr:rowOff>74082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>
    <xdr:from>
      <xdr:col>1</xdr:col>
      <xdr:colOff>878830</xdr:colOff>
      <xdr:row>0</xdr:row>
      <xdr:rowOff>465665</xdr:rowOff>
    </xdr:from>
    <xdr:to>
      <xdr:col>3</xdr:col>
      <xdr:colOff>1547747</xdr:colOff>
      <xdr:row>0</xdr:row>
      <xdr:rowOff>537665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2625080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860273</xdr:colOff>
      <xdr:row>0</xdr:row>
      <xdr:rowOff>867834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613" y="42335"/>
          <a:ext cx="972910" cy="8254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19</xdr:row>
      <xdr:rowOff>46080</xdr:rowOff>
    </xdr:from>
    <xdr:to>
      <xdr:col>1</xdr:col>
      <xdr:colOff>296210</xdr:colOff>
      <xdr:row>21</xdr:row>
      <xdr:rowOff>89280</xdr:rowOff>
    </xdr:to>
    <xdr:sp macro="" textlink="">
      <xdr:nvSpPr>
        <xdr:cNvPr id="4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/>
      </xdr:nvSpPr>
      <xdr:spPr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74082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2984499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1730720</xdr:colOff>
      <xdr:row>0</xdr:row>
      <xdr:rowOff>0</xdr:rowOff>
    </xdr:from>
    <xdr:to>
      <xdr:col>2</xdr:col>
      <xdr:colOff>352112</xdr:colOff>
      <xdr:row>0</xdr:row>
      <xdr:rowOff>857252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720" y="0"/>
          <a:ext cx="1016249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18720</xdr:rowOff>
    </xdr:from>
    <xdr:to>
      <xdr:col>1</xdr:col>
      <xdr:colOff>245797</xdr:colOff>
      <xdr:row>21</xdr:row>
      <xdr:rowOff>61920</xdr:rowOff>
    </xdr:to>
    <xdr:sp macro="" textlink="">
      <xdr:nvSpPr>
        <xdr:cNvPr id="4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SpPr/>
      </xdr:nvSpPr>
      <xdr:spPr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3005667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190496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19</xdr:row>
      <xdr:rowOff>15480</xdr:rowOff>
    </xdr:from>
    <xdr:to>
      <xdr:col>1</xdr:col>
      <xdr:colOff>222903</xdr:colOff>
      <xdr:row>21</xdr:row>
      <xdr:rowOff>58680</xdr:rowOff>
    </xdr:to>
    <xdr:sp macro="" textlink="">
      <xdr:nvSpPr>
        <xdr:cNvPr id="4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SpPr/>
      </xdr:nvSpPr>
      <xdr:spPr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201078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720</xdr:rowOff>
    </xdr:from>
    <xdr:to>
      <xdr:col>1</xdr:col>
      <xdr:colOff>227377</xdr:colOff>
      <xdr:row>23</xdr:row>
      <xdr:rowOff>43560</xdr:rowOff>
    </xdr:to>
    <xdr:sp macro="" textlink="">
      <xdr:nvSpPr>
        <xdr:cNvPr id="4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/>
      </xdr:nvSpPr>
      <xdr:spPr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19</xdr:row>
      <xdr:rowOff>0</xdr:rowOff>
    </xdr:from>
    <xdr:to>
      <xdr:col>1</xdr:col>
      <xdr:colOff>231520</xdr:colOff>
      <xdr:row>21</xdr:row>
      <xdr:rowOff>43200</xdr:rowOff>
    </xdr:to>
    <xdr:sp macro="" textlink="">
      <xdr:nvSpPr>
        <xdr:cNvPr id="4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SpPr/>
      </xdr:nvSpPr>
      <xdr:spPr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16200</xdr:rowOff>
    </xdr:from>
    <xdr:to>
      <xdr:col>1</xdr:col>
      <xdr:colOff>274537</xdr:colOff>
      <xdr:row>21</xdr:row>
      <xdr:rowOff>59040</xdr:rowOff>
    </xdr:to>
    <xdr:sp macro="" textlink="">
      <xdr:nvSpPr>
        <xdr:cNvPr id="4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SpPr/>
      </xdr:nvSpPr>
      <xdr:spPr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4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19</xdr:row>
      <xdr:rowOff>0</xdr:rowOff>
    </xdr:from>
    <xdr:to>
      <xdr:col>1</xdr:col>
      <xdr:colOff>217657</xdr:colOff>
      <xdr:row>21</xdr:row>
      <xdr:rowOff>43200</xdr:rowOff>
    </xdr:to>
    <xdr:sp macro="" textlink="">
      <xdr:nvSpPr>
        <xdr:cNvPr id="4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SpPr/>
      </xdr:nvSpPr>
      <xdr:spPr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720</xdr:rowOff>
    </xdr:from>
    <xdr:to>
      <xdr:col>1</xdr:col>
      <xdr:colOff>231520</xdr:colOff>
      <xdr:row>24</xdr:row>
      <xdr:rowOff>43560</xdr:rowOff>
    </xdr:to>
    <xdr:sp macro="" textlink="">
      <xdr:nvSpPr>
        <xdr:cNvPr id="4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SpPr/>
      </xdr:nvSpPr>
      <xdr:spPr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21</xdr:row>
      <xdr:rowOff>720</xdr:rowOff>
    </xdr:from>
    <xdr:to>
      <xdr:col>1</xdr:col>
      <xdr:colOff>269350</xdr:colOff>
      <xdr:row>23</xdr:row>
      <xdr:rowOff>43560</xdr:rowOff>
    </xdr:to>
    <xdr:sp macro="" textlink="">
      <xdr:nvSpPr>
        <xdr:cNvPr id="4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SpPr/>
      </xdr:nvSpPr>
      <xdr:spPr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21</xdr:row>
      <xdr:rowOff>0</xdr:rowOff>
    </xdr:from>
    <xdr:to>
      <xdr:col>1</xdr:col>
      <xdr:colOff>249107</xdr:colOff>
      <xdr:row>23</xdr:row>
      <xdr:rowOff>42840</xdr:rowOff>
    </xdr:to>
    <xdr:sp macro="" textlink="">
      <xdr:nvSpPr>
        <xdr:cNvPr id="4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SpPr/>
      </xdr:nvSpPr>
      <xdr:spPr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24840</xdr:rowOff>
    </xdr:from>
    <xdr:to>
      <xdr:col>1</xdr:col>
      <xdr:colOff>65020</xdr:colOff>
      <xdr:row>20</xdr:row>
      <xdr:rowOff>67680</xdr:rowOff>
    </xdr:to>
    <xdr:sp macro="" textlink="">
      <xdr:nvSpPr>
        <xdr:cNvPr id="5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SpPr/>
      </xdr:nvSpPr>
      <xdr:spPr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84667</xdr:rowOff>
    </xdr:from>
    <xdr:to>
      <xdr:col>4</xdr:col>
      <xdr:colOff>1047744</xdr:colOff>
      <xdr:row>1</xdr:row>
      <xdr:rowOff>42336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>
    <xdr:from>
      <xdr:col>1</xdr:col>
      <xdr:colOff>412748</xdr:colOff>
      <xdr:row>0</xdr:row>
      <xdr:rowOff>444501</xdr:rowOff>
    </xdr:from>
    <xdr:to>
      <xdr:col>3</xdr:col>
      <xdr:colOff>1663748</xdr:colOff>
      <xdr:row>0</xdr:row>
      <xdr:rowOff>516501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/>
      </xdr:nvSpPr>
      <xdr:spPr>
        <a:xfrm>
          <a:off x="2465915" y="444501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20</xdr:row>
      <xdr:rowOff>0</xdr:rowOff>
    </xdr:from>
    <xdr:to>
      <xdr:col>1</xdr:col>
      <xdr:colOff>65030</xdr:colOff>
      <xdr:row>22</xdr:row>
      <xdr:rowOff>43560</xdr:rowOff>
    </xdr:to>
    <xdr:sp macro="" textlink="">
      <xdr:nvSpPr>
        <xdr:cNvPr id="5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SpPr/>
      </xdr:nvSpPr>
      <xdr:spPr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Fevereiro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/>
      </xdr:nvSpPr>
      <xdr:spPr>
        <a:xfrm>
          <a:off x="2381250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17</xdr:row>
      <xdr:rowOff>720</xdr:rowOff>
    </xdr:from>
    <xdr:to>
      <xdr:col>1</xdr:col>
      <xdr:colOff>65030</xdr:colOff>
      <xdr:row>19</xdr:row>
      <xdr:rowOff>43560</xdr:rowOff>
    </xdr:to>
    <xdr:sp macro="" textlink="">
      <xdr:nvSpPr>
        <xdr:cNvPr id="5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SpPr/>
      </xdr:nvSpPr>
      <xdr:spPr>
        <a:xfrm>
          <a:off x="32796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254160</xdr:colOff>
      <xdr:row>17</xdr:row>
      <xdr:rowOff>16200</xdr:rowOff>
    </xdr:from>
    <xdr:to>
      <xdr:col>0</xdr:col>
      <xdr:colOff>2044397</xdr:colOff>
      <xdr:row>19</xdr:row>
      <xdr:rowOff>59040</xdr:rowOff>
    </xdr:to>
    <xdr:sp macro="" textlink="">
      <xdr:nvSpPr>
        <xdr:cNvPr id="5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SpPr/>
      </xdr:nvSpPr>
      <xdr:spPr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296280</xdr:colOff>
      <xdr:row>20</xdr:row>
      <xdr:rowOff>15480</xdr:rowOff>
    </xdr:from>
    <xdr:to>
      <xdr:col>1</xdr:col>
      <xdr:colOff>33350</xdr:colOff>
      <xdr:row>22</xdr:row>
      <xdr:rowOff>59040</xdr:rowOff>
    </xdr:to>
    <xdr:sp macro="" textlink="">
      <xdr:nvSpPr>
        <xdr:cNvPr id="5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SpPr/>
      </xdr:nvSpPr>
      <xdr:spPr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1460501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285840</xdr:colOff>
      <xdr:row>17</xdr:row>
      <xdr:rowOff>720</xdr:rowOff>
    </xdr:from>
    <xdr:to>
      <xdr:col>1</xdr:col>
      <xdr:colOff>22910</xdr:colOff>
      <xdr:row>19</xdr:row>
      <xdr:rowOff>43560</xdr:rowOff>
    </xdr:to>
    <xdr:sp macro="" textlink="">
      <xdr:nvSpPr>
        <xdr:cNvPr id="5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37000000}"/>
            </a:ext>
          </a:extLst>
        </xdr:cNvPr>
        <xdr:cNvSpPr/>
      </xdr:nvSpPr>
      <xdr:spPr>
        <a:xfrm>
          <a:off x="28584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17</xdr:row>
      <xdr:rowOff>720</xdr:rowOff>
    </xdr:from>
    <xdr:to>
      <xdr:col>1</xdr:col>
      <xdr:colOff>117950</xdr:colOff>
      <xdr:row>19</xdr:row>
      <xdr:rowOff>43560</xdr:rowOff>
    </xdr:to>
    <xdr:sp macro="" textlink="">
      <xdr:nvSpPr>
        <xdr:cNvPr id="5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38000000}"/>
            </a:ext>
          </a:extLst>
        </xdr:cNvPr>
        <xdr:cNvSpPr/>
      </xdr:nvSpPr>
      <xdr:spPr>
        <a:xfrm>
          <a:off x="38088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391584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21</xdr:row>
      <xdr:rowOff>11160</xdr:rowOff>
    </xdr:from>
    <xdr:to>
      <xdr:col>1</xdr:col>
      <xdr:colOff>139190</xdr:colOff>
      <xdr:row>23</xdr:row>
      <xdr:rowOff>54000</xdr:rowOff>
    </xdr:to>
    <xdr:sp macro="" textlink="">
      <xdr:nvSpPr>
        <xdr:cNvPr id="5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39000000}"/>
            </a:ext>
          </a:extLst>
        </xdr:cNvPr>
        <xdr:cNvSpPr/>
      </xdr:nvSpPr>
      <xdr:spPr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Fevereiro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581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19</xdr:row>
      <xdr:rowOff>0</xdr:rowOff>
    </xdr:from>
    <xdr:to>
      <xdr:col>1</xdr:col>
      <xdr:colOff>44150</xdr:colOff>
      <xdr:row>21</xdr:row>
      <xdr:rowOff>43200</xdr:rowOff>
    </xdr:to>
    <xdr:sp macro="" textlink="">
      <xdr:nvSpPr>
        <xdr:cNvPr id="5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700-00003A000000}"/>
            </a:ext>
          </a:extLst>
        </xdr:cNvPr>
        <xdr:cNvSpPr/>
      </xdr:nvSpPr>
      <xdr:spPr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Fevereiro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31752</xdr:rowOff>
    </xdr:from>
    <xdr:to>
      <xdr:col>1</xdr:col>
      <xdr:colOff>383393</xdr:colOff>
      <xdr:row>0</xdr:row>
      <xdr:rowOff>867835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370440</xdr:colOff>
      <xdr:row>19</xdr:row>
      <xdr:rowOff>0</xdr:rowOff>
    </xdr:from>
    <xdr:to>
      <xdr:col>1</xdr:col>
      <xdr:colOff>107510</xdr:colOff>
      <xdr:row>21</xdr:row>
      <xdr:rowOff>43200</xdr:rowOff>
    </xdr:to>
    <xdr:sp macro="" textlink="">
      <xdr:nvSpPr>
        <xdr:cNvPr id="5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800-00003B000000}"/>
            </a:ext>
          </a:extLst>
        </xdr:cNvPr>
        <xdr:cNvSpPr/>
      </xdr:nvSpPr>
      <xdr:spPr>
        <a:xfrm>
          <a:off x="37044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Fevereiro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6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900-00003C000000}"/>
            </a:ext>
          </a:extLst>
        </xdr:cNvPr>
        <xdr:cNvSpPr/>
      </xdr:nvSpPr>
      <xdr:spPr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1132418</xdr:colOff>
      <xdr:row>0</xdr:row>
      <xdr:rowOff>42333</xdr:rowOff>
    </xdr:from>
    <xdr:to>
      <xdr:col>9</xdr:col>
      <xdr:colOff>1359201</xdr:colOff>
      <xdr:row>0</xdr:row>
      <xdr:rowOff>952500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Fevereiro de 2024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hortaliças para as Ceasas analisadas em janeiro de 2024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SpPr/>
      </xdr:nvSpPr>
      <xdr:spPr>
        <a:xfrm>
          <a:off x="3196170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16200</xdr:rowOff>
    </xdr:from>
    <xdr:to>
      <xdr:col>1</xdr:col>
      <xdr:colOff>95040</xdr:colOff>
      <xdr:row>29</xdr:row>
      <xdr:rowOff>59040</xdr:rowOff>
    </xdr:to>
    <xdr:sp macro="" textlink="">
      <xdr:nvSpPr>
        <xdr:cNvPr id="6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A00-00003D000000}"/>
            </a:ext>
          </a:extLst>
        </xdr:cNvPr>
        <xdr:cNvSpPr/>
      </xdr:nvSpPr>
      <xdr:spPr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1121834</xdr:colOff>
      <xdr:row>0</xdr:row>
      <xdr:rowOff>0</xdr:rowOff>
    </xdr:from>
    <xdr:to>
      <xdr:col>9</xdr:col>
      <xdr:colOff>1735667</xdr:colOff>
      <xdr:row>0</xdr:row>
      <xdr:rowOff>910167</xdr:rowOff>
    </xdr:to>
    <xdr:sp macro="" textlink="">
      <xdr:nvSpPr>
        <xdr:cNvPr id="8" name="Text 4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Fevereiro de 2024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hortaliças para as Ceasas analisadas em janeiro de 2024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9" name="Seta: Pentágono 3"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SpPr/>
      </xdr:nvSpPr>
      <xdr:spPr>
        <a:xfrm>
          <a:off x="2984496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2018880</xdr:colOff>
      <xdr:row>30</xdr:row>
      <xdr:rowOff>20880</xdr:rowOff>
    </xdr:to>
    <xdr:sp macro="" textlink="">
      <xdr:nvSpPr>
        <xdr:cNvPr id="6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B00-00003E000000}"/>
            </a:ext>
          </a:extLst>
        </xdr:cNvPr>
        <xdr:cNvSpPr/>
      </xdr:nvSpPr>
      <xdr:spPr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9</xdr:col>
      <xdr:colOff>1301750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1B00-000009000000}"/>
            </a:ext>
          </a:extLst>
        </xdr:cNvPr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Fevereiro de 2024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frutas para as Ceasas analisadas em janeiro de 2024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1111251</xdr:colOff>
      <xdr:row>0</xdr:row>
      <xdr:rowOff>465666</xdr:rowOff>
    </xdr:from>
    <xdr:to>
      <xdr:col>4</xdr:col>
      <xdr:colOff>965251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SpPr/>
      </xdr:nvSpPr>
      <xdr:spPr>
        <a:xfrm>
          <a:off x="3164418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31320</xdr:rowOff>
    </xdr:from>
    <xdr:to>
      <xdr:col>1</xdr:col>
      <xdr:colOff>95040</xdr:colOff>
      <xdr:row>29</xdr:row>
      <xdr:rowOff>74160</xdr:rowOff>
    </xdr:to>
    <xdr:sp macro="" textlink="">
      <xdr:nvSpPr>
        <xdr:cNvPr id="6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C00-00003F000000}"/>
            </a:ext>
          </a:extLst>
        </xdr:cNvPr>
        <xdr:cNvSpPr/>
      </xdr:nvSpPr>
      <xdr:spPr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1C00-000009000000}"/>
            </a:ext>
          </a:extLst>
        </xdr:cNvPr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Fevereiro de 2024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frutas para as Ceasas analisadas em janeiro de 2024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xmlns="" id="{00000000-0008-0000-1C00-00000A000000}"/>
            </a:ext>
          </a:extLst>
        </xdr:cNvPr>
        <xdr:cNvSpPr/>
      </xdr:nvSpPr>
      <xdr:spPr>
        <a:xfrm>
          <a:off x="3026837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dos/Tabela%20de%20Precos%20Hortalicas%20Jan-De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dos/Tabela%20de%20Precos%20Frutas%20jan-d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taliças-Janeiro"/>
      <sheetName val="Hortaliças-dezembro-"/>
      <sheetName val="Alface"/>
      <sheetName val="Batata"/>
      <sheetName val="Cebola"/>
      <sheetName val="Cenoura"/>
      <sheetName val="Tomate"/>
    </sheetNames>
    <sheetDataSet>
      <sheetData sheetId="0" refreshError="1"/>
      <sheetData sheetId="1">
        <row r="5">
          <cell r="B5">
            <v>3.798562169096714</v>
          </cell>
          <cell r="D5">
            <v>4.6022858783367004</v>
          </cell>
          <cell r="F5">
            <v>4.4203450954834382</v>
          </cell>
          <cell r="H5">
            <v>3.2651880572898571</v>
          </cell>
          <cell r="J5">
            <v>4.2447895775470661</v>
          </cell>
        </row>
        <row r="6">
          <cell r="B6">
            <v>10.990162376106454</v>
          </cell>
          <cell r="D6">
            <v>3.314207769660126</v>
          </cell>
          <cell r="F6">
            <v>4.0700036811590898</v>
          </cell>
          <cell r="H6">
            <v>2.382307768746823</v>
          </cell>
          <cell r="J6">
            <v>3.6356564993719078</v>
          </cell>
        </row>
        <row r="7">
          <cell r="B7">
            <v>3.604051886704382</v>
          </cell>
          <cell r="D7">
            <v>1.9865173630684057</v>
          </cell>
          <cell r="F7">
            <v>5.3953831292264613</v>
          </cell>
          <cell r="H7">
            <v>3.5781946509150151</v>
          </cell>
          <cell r="J7">
            <v>5.0100120580361072</v>
          </cell>
        </row>
        <row r="8">
          <cell r="B8">
            <v>2.6401997579819421</v>
          </cell>
          <cell r="D8">
            <v>3.8936023633000465</v>
          </cell>
          <cell r="F8">
            <v>4.3901037704511916</v>
          </cell>
          <cell r="H8">
            <v>3.3669864564077412</v>
          </cell>
          <cell r="J8">
            <v>3.6079636918692461</v>
          </cell>
        </row>
        <row r="10">
          <cell r="B10">
            <v>6.67</v>
          </cell>
          <cell r="D10">
            <v>2.63681046163761</v>
          </cell>
          <cell r="F10">
            <v>4.5187834881435753</v>
          </cell>
          <cell r="H10">
            <v>3.5842473676405162</v>
          </cell>
          <cell r="J10">
            <v>5.7980830320465859</v>
          </cell>
        </row>
        <row r="11">
          <cell r="B11">
            <v>4.2110057708161586</v>
          </cell>
          <cell r="D11">
            <v>3.3165134610414628</v>
          </cell>
          <cell r="F11">
            <v>4.9305555611474592</v>
          </cell>
          <cell r="H11">
            <v>2.480798777463689</v>
          </cell>
          <cell r="J11">
            <v>4.4728910372112471</v>
          </cell>
        </row>
        <row r="12">
          <cell r="B12">
            <v>7.5440342013947879</v>
          </cell>
          <cell r="D12">
            <v>4.4986073487532128</v>
          </cell>
          <cell r="F12">
            <v>6.7621061195474983</v>
          </cell>
          <cell r="H12">
            <v>4.3075140771401896</v>
          </cell>
          <cell r="J12">
            <v>8.0389510545129994</v>
          </cell>
        </row>
        <row r="13">
          <cell r="B13">
            <v>4.24</v>
          </cell>
          <cell r="D13">
            <v>4.694845139527752</v>
          </cell>
          <cell r="F13">
            <v>4.58006016634224</v>
          </cell>
          <cell r="H13">
            <v>3.95</v>
          </cell>
          <cell r="J13">
            <v>1.9035640535228944</v>
          </cell>
        </row>
        <row r="14">
          <cell r="B14">
            <v>7.2</v>
          </cell>
          <cell r="D14">
            <v>4.7300000000000004</v>
          </cell>
          <cell r="F14">
            <v>5.5591621517853334</v>
          </cell>
          <cell r="H14">
            <v>4.4000000000000004</v>
          </cell>
          <cell r="J14">
            <v>3.13</v>
          </cell>
        </row>
        <row r="15">
          <cell r="B15">
            <v>11.798600405679514</v>
          </cell>
          <cell r="D15">
            <v>7.65</v>
          </cell>
          <cell r="F15">
            <v>4.8589473684210525</v>
          </cell>
          <cell r="H15">
            <v>5.32</v>
          </cell>
          <cell r="J15">
            <v>9.8000000000000007</v>
          </cell>
        </row>
        <row r="16">
          <cell r="B16">
            <v>4.6842407542967024</v>
          </cell>
          <cell r="D16">
            <v>3.4931560898602703</v>
          </cell>
          <cell r="F16">
            <v>4.8314377727750442</v>
          </cell>
          <cell r="H16">
            <v>3.2047350324829691</v>
          </cell>
          <cell r="J16">
            <v>4.1744581094348501</v>
          </cell>
        </row>
      </sheetData>
      <sheetData sheetId="2">
        <row r="14">
          <cell r="G14">
            <v>4.9786323071333554</v>
          </cell>
        </row>
      </sheetData>
      <sheetData sheetId="3">
        <row r="14">
          <cell r="G14">
            <v>4.724512725717128</v>
          </cell>
        </row>
      </sheetData>
      <sheetData sheetId="4">
        <row r="14">
          <cell r="G14">
            <v>4.1018102801771503</v>
          </cell>
        </row>
      </sheetData>
      <sheetData sheetId="5">
        <row r="14">
          <cell r="G14">
            <v>6.3103925606954272</v>
          </cell>
        </row>
      </sheetData>
      <sheetData sheetId="6">
        <row r="14">
          <cell r="G14">
            <v>3.8125657122617653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utas-Janeiro"/>
      <sheetName val="Frutas-dezembro"/>
      <sheetName val="Banana"/>
      <sheetName val="Laranja"/>
      <sheetName val="Maçã"/>
      <sheetName val="Mamão"/>
      <sheetName val="Melancia"/>
    </sheetNames>
    <sheetDataSet>
      <sheetData sheetId="0"/>
      <sheetData sheetId="1">
        <row r="5">
          <cell r="B5">
            <v>4.0695230286567368</v>
          </cell>
          <cell r="D5">
            <v>3.1924001541124865</v>
          </cell>
          <cell r="F5">
            <v>7.9638682724186074</v>
          </cell>
          <cell r="H5">
            <v>4.0317995741002486</v>
          </cell>
          <cell r="J5">
            <v>3.0139627473212549</v>
          </cell>
        </row>
        <row r="6">
          <cell r="B6">
            <v>4.2283305719756514</v>
          </cell>
          <cell r="D6">
            <v>2.9582594213162308</v>
          </cell>
          <cell r="F6">
            <v>7.2464106154419721</v>
          </cell>
          <cell r="H6">
            <v>3.5689624824333754</v>
          </cell>
          <cell r="J6">
            <v>3.183843955609706</v>
          </cell>
        </row>
        <row r="7">
          <cell r="B7">
            <v>4.5941765967611046</v>
          </cell>
          <cell r="D7">
            <v>2.3881406315608547</v>
          </cell>
          <cell r="F7">
            <v>7.2816962939322627</v>
          </cell>
          <cell r="H7">
            <v>7.4531722030521319</v>
          </cell>
          <cell r="J7">
            <v>2.6729598051933663</v>
          </cell>
        </row>
        <row r="8">
          <cell r="B8">
            <v>3.3302053902873134</v>
          </cell>
          <cell r="D8">
            <v>2.8822358059208328</v>
          </cell>
          <cell r="F8">
            <v>8.3387633527518918</v>
          </cell>
          <cell r="H8">
            <v>3.7319651342653888</v>
          </cell>
          <cell r="J8">
            <v>2.6446598351578237</v>
          </cell>
        </row>
        <row r="10">
          <cell r="B10">
            <v>3.7182968633292859</v>
          </cell>
          <cell r="D10">
            <v>3.8303494884495244</v>
          </cell>
          <cell r="F10">
            <v>9.0607606567772532</v>
          </cell>
          <cell r="H10">
            <v>5.3154592149100122</v>
          </cell>
          <cell r="J10">
            <v>3.5907600669489024</v>
          </cell>
        </row>
        <row r="11">
          <cell r="B11">
            <v>6.1883170368968266</v>
          </cell>
          <cell r="D11">
            <v>2.5208333387369923</v>
          </cell>
          <cell r="F11">
            <v>7.0674149362100236</v>
          </cell>
          <cell r="H11">
            <v>5.2958905286345512</v>
          </cell>
          <cell r="J11">
            <v>4.4797432657663734</v>
          </cell>
        </row>
        <row r="12">
          <cell r="B12">
            <v>5.5316061047270457</v>
          </cell>
          <cell r="D12">
            <v>3.1282753068892499</v>
          </cell>
          <cell r="F12">
            <v>6.1687861692653154</v>
          </cell>
          <cell r="H12">
            <v>6.3905045564333243</v>
          </cell>
          <cell r="J12">
            <v>2.9210526009147975</v>
          </cell>
        </row>
        <row r="13">
          <cell r="B13">
            <v>1.6938550775413124</v>
          </cell>
          <cell r="D13">
            <v>2.5871139253126745</v>
          </cell>
          <cell r="F13">
            <v>9.4414373068090729</v>
          </cell>
          <cell r="H13">
            <v>2.1045978546815189</v>
          </cell>
          <cell r="J13">
            <v>1.5815384852653593</v>
          </cell>
        </row>
        <row r="14">
          <cell r="B14">
            <v>1.5268059625757917</v>
          </cell>
          <cell r="D14">
            <v>2.7793069368994914</v>
          </cell>
          <cell r="F14">
            <v>8.8302436740659545</v>
          </cell>
          <cell r="H14">
            <v>2.2887277859348893</v>
          </cell>
          <cell r="J14">
            <v>1.9705573057937564</v>
          </cell>
        </row>
        <row r="15">
          <cell r="B15">
            <v>2.8426902086343655</v>
          </cell>
          <cell r="D15">
            <v>3</v>
          </cell>
          <cell r="F15">
            <v>11.4</v>
          </cell>
          <cell r="H15">
            <v>4.7396945439224778</v>
          </cell>
        </row>
        <row r="16">
          <cell r="B16">
            <v>3.8275173063011514</v>
          </cell>
          <cell r="D16">
            <v>2.9385219728846557</v>
          </cell>
          <cell r="F16">
            <v>7.8475132550067848</v>
          </cell>
          <cell r="H16">
            <v>4.4186251350224026</v>
          </cell>
          <cell r="J16">
            <v>2.9125411665878298</v>
          </cell>
        </row>
      </sheetData>
      <sheetData sheetId="2">
        <row r="14">
          <cell r="G14">
            <v>4.3573891327405017</v>
          </cell>
        </row>
      </sheetData>
      <sheetData sheetId="3">
        <row r="14">
          <cell r="G14">
            <v>3.1807738519580577</v>
          </cell>
        </row>
      </sheetData>
      <sheetData sheetId="4">
        <row r="14">
          <cell r="G14">
            <v>8.1295052165115571</v>
          </cell>
        </row>
      </sheetData>
      <sheetData sheetId="5">
        <row r="14">
          <cell r="G14">
            <v>4.1464312019380403</v>
          </cell>
        </row>
      </sheetData>
      <sheetData sheetId="6">
        <row r="14">
          <cell r="G14">
            <v>2.7086663237217445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1"/>
  <sheetViews>
    <sheetView tabSelected="1" zoomScale="90" zoomScaleNormal="90" workbookViewId="0">
      <selection activeCell="V38" sqref="V38"/>
    </sheetView>
  </sheetViews>
  <sheetFormatPr defaultColWidth="8" defaultRowHeight="12.75" x14ac:dyDescent="0.2"/>
  <cols>
    <col min="20" max="122" width="9.140625" style="1" customWidth="1"/>
  </cols>
  <sheetData>
    <row r="1" spans="1:1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 x14ac:dyDescent="0.2"/>
    <row r="43" spans="1:19" s="1" customFormat="1" ht="12.75" customHeight="1" x14ac:dyDescent="0.2"/>
    <row r="44" spans="1:19" s="1" customFormat="1" ht="12.75" customHeight="1" x14ac:dyDescent="0.2"/>
    <row r="45" spans="1:19" s="1" customFormat="1" ht="12.75" customHeight="1" x14ac:dyDescent="0.2"/>
    <row r="46" spans="1:19" s="1" customFormat="1" ht="12.75" customHeight="1" x14ac:dyDescent="0.2"/>
    <row r="47" spans="1:19" s="1" customFormat="1" ht="12.75" customHeight="1" x14ac:dyDescent="0.2"/>
    <row r="48" spans="1:19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</sheetData>
  <printOptions gridLines="1"/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zoomScaleNormal="90" workbookViewId="0">
      <selection activeCell="B9" sqref="B9:K9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108"/>
    </row>
    <row r="2" spans="1:64" s="93" customFormat="1" ht="39.950000000000003" customHeight="1" x14ac:dyDescent="0.2">
      <c r="A2" s="165" t="s">
        <v>115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x14ac:dyDescent="0.25">
      <c r="A3" s="102" t="s">
        <v>0</v>
      </c>
      <c r="B3" s="166" t="s">
        <v>1</v>
      </c>
      <c r="C3" s="166"/>
      <c r="D3" s="166" t="s">
        <v>2</v>
      </c>
      <c r="E3" s="166"/>
      <c r="F3" s="166" t="s">
        <v>3</v>
      </c>
      <c r="G3" s="166"/>
      <c r="H3" s="166" t="s">
        <v>4</v>
      </c>
      <c r="I3" s="166"/>
      <c r="J3" s="166" t="s">
        <v>5</v>
      </c>
      <c r="K3" s="166"/>
      <c r="L3" s="108"/>
    </row>
    <row r="4" spans="1:64" x14ac:dyDescent="0.25">
      <c r="A4" s="96" t="s">
        <v>6</v>
      </c>
      <c r="B4" s="97" t="s">
        <v>7</v>
      </c>
      <c r="C4" s="98" t="s">
        <v>116</v>
      </c>
      <c r="D4" s="97" t="s">
        <v>7</v>
      </c>
      <c r="E4" s="98" t="s">
        <v>116</v>
      </c>
      <c r="F4" s="97" t="s">
        <v>7</v>
      </c>
      <c r="G4" s="98" t="s">
        <v>116</v>
      </c>
      <c r="H4" s="97" t="s">
        <v>7</v>
      </c>
      <c r="I4" s="98" t="s">
        <v>116</v>
      </c>
      <c r="J4" s="97" t="s">
        <v>7</v>
      </c>
      <c r="K4" s="98" t="s">
        <v>116</v>
      </c>
      <c r="L4" s="109"/>
    </row>
    <row r="5" spans="1:64" x14ac:dyDescent="0.25">
      <c r="A5" s="4" t="s">
        <v>8</v>
      </c>
      <c r="B5" s="134">
        <v>3.4200876154453126</v>
      </c>
      <c r="C5" s="135">
        <f>(B5-'[1]Hortaliças-dezembro-'!B5)/'[1]Hortaliças-dezembro-'!B5</f>
        <v>-9.9636266777595323E-2</v>
      </c>
      <c r="D5" s="136">
        <v>5.8943217947542781</v>
      </c>
      <c r="E5" s="135">
        <f>(D5-'[1]Hortaliças-dezembro-'!D5)/'[1]Hortaliças-dezembro-'!D5</f>
        <v>0.28073786604593298</v>
      </c>
      <c r="F5" s="136">
        <v>3.9687350329472277</v>
      </c>
      <c r="G5" s="137">
        <f>(F5-'[1]Hortaliças-dezembro-'!F5)/'[1]Hortaliças-dezembro-'!F5</f>
        <v>-0.10216624557156197</v>
      </c>
      <c r="H5" s="136">
        <v>6.351005027512409</v>
      </c>
      <c r="I5" s="137">
        <f>(H5-'[1]Hortaliças-dezembro-'!H5)/'[1]Hortaliças-dezembro-'!H5</f>
        <v>0.94506561829820446</v>
      </c>
      <c r="J5" s="136">
        <v>3.7014863667669582</v>
      </c>
      <c r="K5" s="138">
        <f>(J5-'[1]Hortaliças-dezembro-'!J5)/'[1]Hortaliças-dezembro-'!J5</f>
        <v>-0.12799296663700965</v>
      </c>
    </row>
    <row r="6" spans="1:64" x14ac:dyDescent="0.25">
      <c r="A6" s="5" t="s">
        <v>9</v>
      </c>
      <c r="B6" s="139">
        <v>10.562852436527649</v>
      </c>
      <c r="C6" s="140">
        <f>(B6-'[1]Hortaliças-dezembro-'!B6)/'[1]Hortaliças-dezembro-'!B6</f>
        <v>-3.8881130683547788E-2</v>
      </c>
      <c r="D6" s="141">
        <v>4.6425932694850296</v>
      </c>
      <c r="E6" s="140">
        <f>(D6-'[1]Hortaliças-dezembro-'!D6)/'[1]Hortaliças-dezembro-'!D6</f>
        <v>0.40081539606104127</v>
      </c>
      <c r="F6" s="141">
        <v>3.629407499277419</v>
      </c>
      <c r="G6" s="142">
        <f>(F6-'[1]Hortaliças-dezembro-'!F6)/'[1]Hortaliças-dezembro-'!F6</f>
        <v>-0.10825449223087537</v>
      </c>
      <c r="H6" s="141">
        <v>5.0453547915408405</v>
      </c>
      <c r="I6" s="142">
        <f>(H6-'[1]Hortaliças-dezembro-'!H6)/'[1]Hortaliças-dezembro-'!H6</f>
        <v>1.1178434028256865</v>
      </c>
      <c r="J6" s="141">
        <v>4.2242437938854245</v>
      </c>
      <c r="K6" s="143">
        <f>(J6-'[1]Hortaliças-dezembro-'!J6)/'[1]Hortaliças-dezembro-'!J6</f>
        <v>0.16189298813438519</v>
      </c>
    </row>
    <row r="7" spans="1:64" x14ac:dyDescent="0.25">
      <c r="A7" s="5" t="s">
        <v>10</v>
      </c>
      <c r="B7" s="139">
        <v>3.3219944910064019</v>
      </c>
      <c r="C7" s="140">
        <f>(B7-'[1]Hortaliças-dezembro-'!B7)/'[1]Hortaliças-dezembro-'!B7</f>
        <v>-7.8261191726598345E-2</v>
      </c>
      <c r="D7" s="141">
        <v>3.0642950228767183</v>
      </c>
      <c r="E7" s="140">
        <f>(D7-'[1]Hortaliças-dezembro-'!D7)/'[1]Hortaliças-dezembro-'!D7</f>
        <v>0.54254630734440723</v>
      </c>
      <c r="F7" s="141">
        <v>3.488497968394177</v>
      </c>
      <c r="G7" s="142">
        <f>(F7-'[1]Hortaliças-dezembro-'!F7)/'[1]Hortaliças-dezembro-'!F7</f>
        <v>-0.35342905501980088</v>
      </c>
      <c r="H7" s="141">
        <v>7.4279759955126421</v>
      </c>
      <c r="I7" s="142">
        <f>(H7-'[1]Hortaliças-dezembro-'!H7)/'[1]Hortaliças-dezembro-'!H7</f>
        <v>1.0759004805993888</v>
      </c>
      <c r="J7" s="141">
        <v>5.0743490932548472</v>
      </c>
      <c r="K7" s="143">
        <f>(J7-'[1]Hortaliças-dezembro-'!J7)/'[1]Hortaliças-dezembro-'!J7</f>
        <v>1.2841692689250676E-2</v>
      </c>
    </row>
    <row r="8" spans="1:64" x14ac:dyDescent="0.25">
      <c r="A8" s="5" t="s">
        <v>11</v>
      </c>
      <c r="B8" s="139">
        <v>4.195899846789934</v>
      </c>
      <c r="C8" s="140">
        <f>(B8-'[1]Hortaliças-dezembro-'!B8)/'[1]Hortaliças-dezembro-'!B8</f>
        <v>0.5892357516149096</v>
      </c>
      <c r="D8" s="141">
        <v>6.031019223222513</v>
      </c>
      <c r="E8" s="140">
        <f>(D8-'[1]Hortaliças-dezembro-'!D8)/'[1]Hortaliças-dezembro-'!D8</f>
        <v>0.54895612352949308</v>
      </c>
      <c r="F8" s="141">
        <v>3.5940186246418344</v>
      </c>
      <c r="G8" s="142">
        <f>(F8-'[1]Hortaliças-dezembro-'!F8)/'[1]Hortaliças-dezembro-'!F8</f>
        <v>-0.18133629349894381</v>
      </c>
      <c r="H8" s="141">
        <v>6.6573550539892032</v>
      </c>
      <c r="I8" s="142">
        <f>(H8-'[1]Hortaliças-dezembro-'!H8)/'[1]Hortaliças-dezembro-'!H8</f>
        <v>0.97724438163971017</v>
      </c>
      <c r="J8" s="141">
        <v>4.1916206957321362</v>
      </c>
      <c r="K8" s="143">
        <f>(J8-'[1]Hortaliças-dezembro-'!J8)/'[1]Hortaliças-dezembro-'!J8</f>
        <v>0.16176909018740815</v>
      </c>
    </row>
    <row r="9" spans="1:64" x14ac:dyDescent="0.25">
      <c r="A9" s="5" t="s">
        <v>12</v>
      </c>
      <c r="B9" s="139">
        <v>6.669999999999999</v>
      </c>
      <c r="C9" s="140">
        <f>(B9-'[1]Hortaliças-dezembro-'!B10)/'[1]Hortaliças-dezembro-'!B10</f>
        <v>-1.33160182863587E-16</v>
      </c>
      <c r="D9" s="141">
        <v>4.0342420488819197</v>
      </c>
      <c r="E9" s="140">
        <f>(D9-'[1]Hortaliças-dezembro-'!D10)/'[1]Hortaliças-dezembro-'!D10</f>
        <v>0.52997043495360863</v>
      </c>
      <c r="F9" s="141">
        <v>3.5429622011036881</v>
      </c>
      <c r="G9" s="142">
        <f>(F9-'[1]Hortaliças-dezembro-'!F10)/'[1]Hortaliças-dezembro-'!F10</f>
        <v>-0.21594778541619794</v>
      </c>
      <c r="H9" s="141">
        <v>6.0072649250922234</v>
      </c>
      <c r="I9" s="142">
        <f>(H9-'[1]Hortaliças-dezembro-'!H10)/'[1]Hortaliças-dezembro-'!H10</f>
        <v>0.67601850790972662</v>
      </c>
      <c r="J9" s="141">
        <v>4.6438746820455865</v>
      </c>
      <c r="K9" s="143">
        <f>(J9-'[1]Hortaliças-dezembro-'!J10)/'[1]Hortaliças-dezembro-'!J10</f>
        <v>-0.19906723370837814</v>
      </c>
    </row>
    <row r="10" spans="1:64" x14ac:dyDescent="0.25">
      <c r="A10" s="5" t="s">
        <v>13</v>
      </c>
      <c r="B10" s="139">
        <v>4.118103122569174</v>
      </c>
      <c r="C10" s="140">
        <f>(B10-'[1]Hortaliças-dezembro-'!B11)/'[1]Hortaliças-dezembro-'!B11</f>
        <v>-2.2061866761341101E-2</v>
      </c>
      <c r="D10" s="141">
        <v>4.7329008491138227</v>
      </c>
      <c r="E10" s="140">
        <f>(D10-'[1]Hortaliças-dezembro-'!D11)/'[1]Hortaliças-dezembro-'!D11</f>
        <v>0.42707120134153809</v>
      </c>
      <c r="F10" s="141">
        <v>4.0972222200773691</v>
      </c>
      <c r="G10" s="142">
        <f>(F10-'[1]Hortaliças-dezembro-'!F11)/'[1]Hortaliças-dezembro-'!F11</f>
        <v>-0.1690140858845029</v>
      </c>
      <c r="H10" s="141">
        <v>5.3781512644126206</v>
      </c>
      <c r="I10" s="142">
        <f>(H10-'[1]Hortaliças-dezembro-'!H11)/'[1]Hortaliças-dezembro-'!H11</f>
        <v>1.167911123332267</v>
      </c>
      <c r="J10" s="141">
        <v>3.8607963237784051</v>
      </c>
      <c r="K10" s="143">
        <f>(J10-'[1]Hortaliças-dezembro-'!J11)/'[1]Hortaliças-dezembro-'!J11</f>
        <v>-0.13684543360002577</v>
      </c>
    </row>
    <row r="11" spans="1:64" x14ac:dyDescent="0.25">
      <c r="A11" s="5" t="s">
        <v>14</v>
      </c>
      <c r="B11" s="139">
        <v>8.4343961463548034</v>
      </c>
      <c r="C11" s="140">
        <f>(B11-'[1]Hortaliças-dezembro-'!B12)/'[1]Hortaliças-dezembro-'!B12</f>
        <v>0.11802199210541753</v>
      </c>
      <c r="D11" s="141">
        <v>6.8838158925153685</v>
      </c>
      <c r="E11" s="140">
        <f>(D11-'[1]Hortaliças-dezembro-'!D12)/'[1]Hortaliças-dezembro-'!D12</f>
        <v>0.53021043155127001</v>
      </c>
      <c r="F11" s="141">
        <v>6.3238145603732727</v>
      </c>
      <c r="G11" s="142">
        <f>(F11-'[1]Hortaliças-dezembro-'!F12)/'[1]Hortaliças-dezembro-'!F12</f>
        <v>-6.4815835691669807E-2</v>
      </c>
      <c r="H11" s="141">
        <v>5.982828753317186</v>
      </c>
      <c r="I11" s="142">
        <f>(H11-'[1]Hortaliças-dezembro-'!H12)/'[1]Hortaliças-dezembro-'!H12</f>
        <v>0.38892842743517114</v>
      </c>
      <c r="J11" s="141">
        <v>5.2741240812383321</v>
      </c>
      <c r="K11" s="143">
        <f>(J11-'[1]Hortaliças-dezembro-'!J12)/'[1]Hortaliças-dezembro-'!J12</f>
        <v>-0.3439288228683165</v>
      </c>
    </row>
    <row r="12" spans="1:64" x14ac:dyDescent="0.25">
      <c r="A12" s="5" t="s">
        <v>15</v>
      </c>
      <c r="B12" s="144">
        <v>6.9499999999999993</v>
      </c>
      <c r="C12" s="145">
        <f>(B12-'[1]Hortaliças-dezembro-'!B13)/'[1]Hortaliças-dezembro-'!B13</f>
        <v>0.63915094339622613</v>
      </c>
      <c r="D12" s="146">
        <v>6.7360731334435746</v>
      </c>
      <c r="E12" s="145">
        <f>(D12-'[1]Hortaliças-dezembro-'!D13)/'[1]Hortaliças-dezembro-'!D13</f>
        <v>0.43478068674298104</v>
      </c>
      <c r="F12" s="146">
        <v>4.1803633070357167</v>
      </c>
      <c r="G12" s="147">
        <f>(F12-'[1]Hortaliças-dezembro-'!F13)/'[1]Hortaliças-dezembro-'!F13</f>
        <v>-8.7268910186769896E-2</v>
      </c>
      <c r="H12" s="146">
        <v>6.8199999999999994</v>
      </c>
      <c r="I12" s="147">
        <f>(H12-'[1]Hortaliças-dezembro-'!H13)/'[1]Hortaliças-dezembro-'!H13</f>
        <v>0.72658227848101242</v>
      </c>
      <c r="J12" s="146">
        <v>2.1122510923805509</v>
      </c>
      <c r="K12" s="148">
        <f>(J12-'[1]Hortaliças-dezembro-'!J13)/'[1]Hortaliças-dezembro-'!J13</f>
        <v>0.10962963839931883</v>
      </c>
    </row>
    <row r="13" spans="1:64" x14ac:dyDescent="0.25">
      <c r="A13" s="5" t="s">
        <v>16</v>
      </c>
      <c r="B13" s="144">
        <v>10.8</v>
      </c>
      <c r="C13" s="145">
        <f>(B13-'[1]Hortaliças-dezembro-'!B14)/'[1]Hortaliças-dezembro-'!B14</f>
        <v>0.50000000000000011</v>
      </c>
      <c r="D13" s="141">
        <v>5.69</v>
      </c>
      <c r="E13" s="140">
        <f>(D13-'[1]Hortaliças-dezembro-'!D14)/'[1]Hortaliças-dezembro-'!D14</f>
        <v>0.20295983086680758</v>
      </c>
      <c r="F13" s="146">
        <v>5.5826038085283907</v>
      </c>
      <c r="G13" s="147">
        <f>(F13-'[1]Hortaliças-dezembro-'!F14)/'[1]Hortaliças-dezembro-'!F14</f>
        <v>4.2167607461367166E-3</v>
      </c>
      <c r="H13" s="141">
        <v>7.65</v>
      </c>
      <c r="I13" s="147">
        <f>(H13-'[1]Hortaliças-dezembro-'!H14)/'[1]Hortaliças-dezembro-'!H14</f>
        <v>0.73863636363636354</v>
      </c>
      <c r="J13" s="146">
        <v>2.9</v>
      </c>
      <c r="K13" s="148">
        <f>(J13-'[1]Hortaliças-dezembro-'!J14)/'[1]Hortaliças-dezembro-'!J14</f>
        <v>-7.3482428115015971E-2</v>
      </c>
    </row>
    <row r="14" spans="1:64" x14ac:dyDescent="0.25">
      <c r="A14" s="6" t="s">
        <v>17</v>
      </c>
      <c r="B14" s="149">
        <v>11.337626208378088</v>
      </c>
      <c r="C14" s="150">
        <f>(B14-'[1]Hortaliças-dezembro-'!B15)/'[1]Hortaliças-dezembro-'!B15</f>
        <v>-3.9070244050262541E-2</v>
      </c>
      <c r="D14" s="151">
        <v>8</v>
      </c>
      <c r="E14" s="152">
        <f>(D14-'[1]Hortaliças-dezembro-'!D15)/'[1]Hortaliças-dezembro-'!D15</f>
        <v>4.5751633986928053E-2</v>
      </c>
      <c r="F14" s="153">
        <v>4.3937999425122163</v>
      </c>
      <c r="G14" s="154">
        <f>(F14-'[1]Hortaliças-dezembro-'!F15)/'[1]Hortaliças-dezembro-'!F15</f>
        <v>-9.5730081155414731E-2</v>
      </c>
      <c r="H14" s="155">
        <v>9.06</v>
      </c>
      <c r="I14" s="154">
        <f>(H14-'[1]Hortaliças-dezembro-'!H15)/'[1]Hortaliças-dezembro-'!H15</f>
        <v>0.70300751879699253</v>
      </c>
      <c r="J14" s="155">
        <v>6.2</v>
      </c>
      <c r="K14" s="156">
        <f>(J14-'[1]Hortaliças-dezembro-'!J15)/'[1]Hortaliças-dezembro-'!J15</f>
        <v>-0.36734693877551022</v>
      </c>
    </row>
    <row r="15" spans="1:64" x14ac:dyDescent="0.25">
      <c r="A15" s="7" t="s">
        <v>18</v>
      </c>
      <c r="B15" s="157">
        <f>[1]Alface!G14</f>
        <v>4.9786323071333554</v>
      </c>
      <c r="C15" s="158">
        <f>(B15-'[1]Hortaliças-dezembro-'!B16)/'[1]Hortaliças-dezembro-'!B16</f>
        <v>6.2847229311733629E-2</v>
      </c>
      <c r="D15" s="157">
        <f>[1]Batata!G14</f>
        <v>4.724512725717128</v>
      </c>
      <c r="E15" s="158">
        <f>(D15-'[1]Hortaliças-dezembro-'!D16)/'[1]Hortaliças-dezembro-'!D16</f>
        <v>0.35250547189436165</v>
      </c>
      <c r="F15" s="157">
        <f>[1]Cebola!G14</f>
        <v>4.1018102801771503</v>
      </c>
      <c r="G15" s="158">
        <f>(F15-'[1]Hortaliças-dezembro-'!F16)/'[1]Hortaliças-dezembro-'!F16</f>
        <v>-0.15101663871349336</v>
      </c>
      <c r="H15" s="157">
        <f>[1]Cenoura!G14</f>
        <v>6.3103925606954272</v>
      </c>
      <c r="I15" s="158">
        <f>(H15-'[1]Hortaliças-dezembro-'!H16)/'[1]Hortaliças-dezembro-'!H16</f>
        <v>0.9690840262092596</v>
      </c>
      <c r="J15" s="159">
        <f>[1]Tomate!G14</f>
        <v>3.8125657122617653</v>
      </c>
      <c r="K15" s="160">
        <f>(J15-'[1]Hortaliças-dezembro-'!J16)/'[1]Hortaliças-dezembro-'!J16</f>
        <v>-8.6692065816915992E-2</v>
      </c>
    </row>
    <row r="17" spans="1:15" x14ac:dyDescent="0.25">
      <c r="A17" s="2" t="s">
        <v>19</v>
      </c>
    </row>
    <row r="19" spans="1:15" x14ac:dyDescent="0.25">
      <c r="B19" s="132"/>
      <c r="C19" s="132"/>
      <c r="D19" s="132"/>
      <c r="E19" s="132"/>
      <c r="F19" s="132"/>
      <c r="G19" s="132"/>
      <c r="H19" s="132"/>
      <c r="I19" s="132"/>
      <c r="J19" s="132"/>
      <c r="K19" s="132"/>
    </row>
    <row r="20" spans="1:15" ht="24" customHeight="1" x14ac:dyDescent="0.25">
      <c r="A20" s="132"/>
      <c r="O20" s="8"/>
    </row>
    <row r="21" spans="1:15" x14ac:dyDescent="0.25">
      <c r="A21" s="9"/>
    </row>
    <row r="22" spans="1:15" x14ac:dyDescent="0.25">
      <c r="A22" s="9"/>
    </row>
  </sheetData>
  <mergeCells count="6"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zoomScaleNormal="90" workbookViewId="0">
      <selection activeCell="B9" sqref="B9:K9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108"/>
    </row>
    <row r="2" spans="1:64" s="93" customFormat="1" ht="39.950000000000003" customHeight="1" x14ac:dyDescent="0.2">
      <c r="A2" s="165" t="s">
        <v>117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x14ac:dyDescent="0.25">
      <c r="A3" s="95" t="s">
        <v>0</v>
      </c>
      <c r="B3" s="166" t="s">
        <v>20</v>
      </c>
      <c r="C3" s="166"/>
      <c r="D3" s="166" t="s">
        <v>21</v>
      </c>
      <c r="E3" s="166"/>
      <c r="F3" s="166" t="s">
        <v>22</v>
      </c>
      <c r="G3" s="166"/>
      <c r="H3" s="166" t="s">
        <v>23</v>
      </c>
      <c r="I3" s="166"/>
      <c r="J3" s="166" t="s">
        <v>24</v>
      </c>
      <c r="K3" s="166"/>
      <c r="L3" s="108"/>
    </row>
    <row r="4" spans="1:64" x14ac:dyDescent="0.25">
      <c r="A4" s="99" t="s">
        <v>6</v>
      </c>
      <c r="B4" s="97" t="s">
        <v>7</v>
      </c>
      <c r="C4" s="98" t="s">
        <v>116</v>
      </c>
      <c r="D4" s="97" t="s">
        <v>7</v>
      </c>
      <c r="E4" s="98" t="s">
        <v>116</v>
      </c>
      <c r="F4" s="97" t="s">
        <v>7</v>
      </c>
      <c r="G4" s="98" t="s">
        <v>116</v>
      </c>
      <c r="H4" s="97" t="s">
        <v>7</v>
      </c>
      <c r="I4" s="98" t="s">
        <v>116</v>
      </c>
      <c r="J4" s="97" t="s">
        <v>7</v>
      </c>
      <c r="K4" s="98" t="s">
        <v>116</v>
      </c>
      <c r="L4" s="109"/>
    </row>
    <row r="5" spans="1:64" x14ac:dyDescent="0.25">
      <c r="A5" s="4" t="s">
        <v>8</v>
      </c>
      <c r="B5" s="134">
        <v>3.8224532911595688</v>
      </c>
      <c r="C5" s="135">
        <f>(B5-'[2]Frutas-dezembro'!B5)/'[2]Frutas-dezembro'!B5</f>
        <v>-6.0712210192043183E-2</v>
      </c>
      <c r="D5" s="136">
        <v>3.3476477541459095</v>
      </c>
      <c r="E5" s="135">
        <f>(D5-'[2]Frutas-dezembro'!D5)/'[2]Frutas-dezembro'!D5</f>
        <v>4.8630369796665796E-2</v>
      </c>
      <c r="F5" s="136">
        <v>8.2203004800354531</v>
      </c>
      <c r="G5" s="135">
        <f>(F5-'[2]Frutas-dezembro'!F5)/'[2]Frutas-dezembro'!F5</f>
        <v>3.2199453688222281E-2</v>
      </c>
      <c r="H5" s="136">
        <v>3.8372957240465984</v>
      </c>
      <c r="I5" s="135">
        <f>(H5-'[2]Frutas-dezembro'!H5)/'[2]Frutas-dezembro'!H5</f>
        <v>-4.8242440250035601E-2</v>
      </c>
      <c r="J5" s="136">
        <v>2.5171364742941993</v>
      </c>
      <c r="K5" s="138">
        <f>(J5-'[2]Frutas-dezembro'!J5)/'[2]Frutas-dezembro'!J5</f>
        <v>-0.16484154406640364</v>
      </c>
    </row>
    <row r="6" spans="1:64" x14ac:dyDescent="0.25">
      <c r="A6" s="5" t="s">
        <v>9</v>
      </c>
      <c r="B6" s="139">
        <v>3.9014907154249627</v>
      </c>
      <c r="C6" s="140">
        <f>(B6-'[2]Frutas-dezembro'!B6)/'[2]Frutas-dezembro'!B6</f>
        <v>-7.7297612139624064E-2</v>
      </c>
      <c r="D6" s="141">
        <v>3.113355406533072</v>
      </c>
      <c r="E6" s="140">
        <f>(D6-'[2]Frutas-dezembro'!D6)/'[2]Frutas-dezembro'!D6</f>
        <v>5.2428121786504342E-2</v>
      </c>
      <c r="F6" s="141">
        <v>8.1084731411846391</v>
      </c>
      <c r="G6" s="140">
        <f>(F6-'[2]Frutas-dezembro'!F6)/'[2]Frutas-dezembro'!F6</f>
        <v>0.1189640735932942</v>
      </c>
      <c r="H6" s="141">
        <v>3.0036282116017565</v>
      </c>
      <c r="I6" s="140">
        <f>(H6-'[2]Frutas-dezembro'!H6)/'[2]Frutas-dezembro'!H6</f>
        <v>-0.15840297386543695</v>
      </c>
      <c r="J6" s="141">
        <v>2.6988370161066135</v>
      </c>
      <c r="K6" s="143">
        <f>(J6-'[2]Frutas-dezembro'!J6)/'[2]Frutas-dezembro'!J6</f>
        <v>-0.15233376580800853</v>
      </c>
    </row>
    <row r="7" spans="1:64" x14ac:dyDescent="0.25">
      <c r="A7" s="5" t="s">
        <v>10</v>
      </c>
      <c r="B7" s="139">
        <v>5.7929180453766689</v>
      </c>
      <c r="C7" s="140">
        <f>(B7-'[2]Frutas-dezembro'!B7)/'[2]Frutas-dezembro'!B7</f>
        <v>0.26092628861082034</v>
      </c>
      <c r="D7" s="141">
        <v>2.7665834161193024</v>
      </c>
      <c r="E7" s="140">
        <f>(D7-'[2]Frutas-dezembro'!D7)/'[2]Frutas-dezembro'!D7</f>
        <v>0.15846754565333235</v>
      </c>
      <c r="F7" s="141">
        <v>7.7592030797684144</v>
      </c>
      <c r="G7" s="140">
        <f>(F7-'[2]Frutas-dezembro'!F7)/'[2]Frutas-dezembro'!F7</f>
        <v>6.5576311694577477E-2</v>
      </c>
      <c r="H7" s="141">
        <v>6.3186148362840555</v>
      </c>
      <c r="I7" s="140">
        <f>(H7-'[2]Frutas-dezembro'!H7)/'[2]Frutas-dezembro'!H7</f>
        <v>-0.1522247622701467</v>
      </c>
      <c r="J7" s="141">
        <v>2.9999998279223186</v>
      </c>
      <c r="K7" s="143">
        <f>(J7-'[2]Frutas-dezembro'!J7)/'[2]Frutas-dezembro'!J7</f>
        <v>0.12235126846783753</v>
      </c>
      <c r="L7" s="10"/>
      <c r="M7" s="2" t="s">
        <v>25</v>
      </c>
    </row>
    <row r="8" spans="1:64" x14ac:dyDescent="0.25">
      <c r="A8" s="5" t="s">
        <v>11</v>
      </c>
      <c r="B8" s="139">
        <v>3.6264659440213034</v>
      </c>
      <c r="C8" s="140">
        <f>(B8-'[2]Frutas-dezembro'!B8)/'[2]Frutas-dezembro'!B8</f>
        <v>8.8961646208983544E-2</v>
      </c>
      <c r="D8" s="141">
        <v>3.2897290816223648</v>
      </c>
      <c r="E8" s="140">
        <f>(D8-'[2]Frutas-dezembro'!D8)/'[2]Frutas-dezembro'!D8</f>
        <v>0.14138096364788713</v>
      </c>
      <c r="F8" s="141">
        <v>8.5056282010442725</v>
      </c>
      <c r="G8" s="140">
        <f>(F8-'[2]Frutas-dezembro'!F8)/'[2]Frutas-dezembro'!F8</f>
        <v>2.0010742748481199E-2</v>
      </c>
      <c r="H8" s="141">
        <v>2.8690724527548532</v>
      </c>
      <c r="I8" s="140">
        <f>(H8-'[2]Frutas-dezembro'!H8)/'[2]Frutas-dezembro'!H8</f>
        <v>-0.23121670499753744</v>
      </c>
      <c r="J8" s="141">
        <v>2.4308026233814721</v>
      </c>
      <c r="K8" s="143">
        <f>(J8-'[2]Frutas-dezembro'!J8)/'[2]Frutas-dezembro'!J8</f>
        <v>-8.0863787823808847E-2</v>
      </c>
    </row>
    <row r="9" spans="1:64" x14ac:dyDescent="0.25">
      <c r="A9" s="5" t="s">
        <v>12</v>
      </c>
      <c r="B9" s="139">
        <v>3.8619321804551436</v>
      </c>
      <c r="C9" s="140">
        <f>(B9-'[2]Frutas-dezembro'!B10)/'[2]Frutas-dezembro'!B10</f>
        <v>3.8629330149085962E-2</v>
      </c>
      <c r="D9" s="141">
        <v>4.0587927517737539</v>
      </c>
      <c r="E9" s="140">
        <f>(D9-'[2]Frutas-dezembro'!D10)/'[2]Frutas-dezembro'!D10</f>
        <v>5.9640318465221914E-2</v>
      </c>
      <c r="F9" s="141">
        <v>9.7717943345543343</v>
      </c>
      <c r="G9" s="140">
        <f>(F9-'[2]Frutas-dezembro'!F10)/'[2]Frutas-dezembro'!F10</f>
        <v>7.8473949893516207E-2</v>
      </c>
      <c r="H9" s="141">
        <v>4.8280655963378445</v>
      </c>
      <c r="I9" s="140">
        <f>(H9-'[2]Frutas-dezembro'!H10)/'[2]Frutas-dezembro'!H10</f>
        <v>-9.1693605174321513E-2</v>
      </c>
      <c r="J9" s="141">
        <v>3.5707670497710344</v>
      </c>
      <c r="K9" s="143">
        <f>(J9-'[2]Frutas-dezembro'!J10)/'[2]Frutas-dezembro'!J10</f>
        <v>-5.5679067398274181E-3</v>
      </c>
    </row>
    <row r="10" spans="1:64" x14ac:dyDescent="0.25">
      <c r="A10" s="5" t="s">
        <v>13</v>
      </c>
      <c r="B10" s="139">
        <v>6.0452830394438068</v>
      </c>
      <c r="C10" s="140">
        <f>(B10-'[2]Frutas-dezembro'!B11)/'[2]Frutas-dezembro'!B11</f>
        <v>-2.3113553588189312E-2</v>
      </c>
      <c r="D10" s="141">
        <v>2.8786353715155966</v>
      </c>
      <c r="E10" s="140">
        <f>(D10-'[2]Frutas-dezembro'!D11)/'[2]Frutas-dezembro'!D11</f>
        <v>0.14193799616989872</v>
      </c>
      <c r="F10" s="141">
        <v>7.6446097178657562</v>
      </c>
      <c r="G10" s="140">
        <f>(F10-'[2]Frutas-dezembro'!F11)/'[2]Frutas-dezembro'!F11</f>
        <v>8.1669859045414905E-2</v>
      </c>
      <c r="H10" s="141">
        <v>3.9453937352197541</v>
      </c>
      <c r="I10" s="140">
        <f>(H10-'[2]Frutas-dezembro'!H11)/'[2]Frutas-dezembro'!H11</f>
        <v>-0.25500844213314927</v>
      </c>
      <c r="J10" s="141">
        <v>3.1746085013373819</v>
      </c>
      <c r="K10" s="143">
        <f>(J10-'[2]Frutas-dezembro'!J11)/'[2]Frutas-dezembro'!J11</f>
        <v>-0.29134142003240787</v>
      </c>
      <c r="L10" s="2" t="s">
        <v>26</v>
      </c>
    </row>
    <row r="11" spans="1:64" x14ac:dyDescent="0.25">
      <c r="A11" s="5" t="s">
        <v>14</v>
      </c>
      <c r="B11" s="139">
        <v>7.3928253698283486</v>
      </c>
      <c r="C11" s="140">
        <f>(B11-'[2]Frutas-dezembro'!B12)/'[2]Frutas-dezembro'!B12</f>
        <v>0.33646995644010047</v>
      </c>
      <c r="D11" s="141">
        <v>4.213166886085598</v>
      </c>
      <c r="E11" s="140">
        <f>(D11-'[2]Frutas-dezembro'!D12)/'[2]Frutas-dezembro'!D12</f>
        <v>0.34680182297483331</v>
      </c>
      <c r="F11" s="141">
        <v>6.9304573562725773</v>
      </c>
      <c r="G11" s="140">
        <f>(F11-'[2]Frutas-dezembro'!F12)/'[2]Frutas-dezembro'!F12</f>
        <v>0.12347180889526192</v>
      </c>
      <c r="H11" s="141">
        <v>8.2592276484881442</v>
      </c>
      <c r="I11" s="140">
        <f>(H11-'[2]Frutas-dezembro'!H12)/'[2]Frutas-dezembro'!H12</f>
        <v>0.29242183861266091</v>
      </c>
      <c r="J11" s="141">
        <v>4.204545496424088</v>
      </c>
      <c r="K11" s="143">
        <f>(J11-'[2]Frutas-dezembro'!J12)/'[2]Frutas-dezembro'!J12</f>
        <v>0.43939396884100412</v>
      </c>
    </row>
    <row r="12" spans="1:64" x14ac:dyDescent="0.25">
      <c r="A12" s="5" t="s">
        <v>15</v>
      </c>
      <c r="B12" s="144">
        <v>1.9813279032481768</v>
      </c>
      <c r="C12" s="145">
        <f>(B12-'[2]Frutas-dezembro'!B13)/'[2]Frutas-dezembro'!B13</f>
        <v>0.16971512469894465</v>
      </c>
      <c r="D12" s="146">
        <v>3.0515555677953268</v>
      </c>
      <c r="E12" s="145">
        <f>(D12-'[2]Frutas-dezembro'!D13)/'[2]Frutas-dezembro'!D13</f>
        <v>0.17952114050274018</v>
      </c>
      <c r="F12" s="146">
        <v>9.1264956169418543</v>
      </c>
      <c r="G12" s="145">
        <f>(F12-'[2]Frutas-dezembro'!F13)/'[2]Frutas-dezembro'!F13</f>
        <v>-3.3357388248512303E-2</v>
      </c>
      <c r="H12" s="146">
        <v>1.9632162846083163</v>
      </c>
      <c r="I12" s="145">
        <f>(H12-'[2]Frutas-dezembro'!H13)/'[2]Frutas-dezembro'!H13</f>
        <v>-6.7177475145054441E-2</v>
      </c>
      <c r="J12" s="146">
        <v>1.7210458328929366</v>
      </c>
      <c r="K12" s="148">
        <f>(J12-'[2]Frutas-dezembro'!J13)/'[2]Frutas-dezembro'!J13</f>
        <v>8.8209897468394458E-2</v>
      </c>
    </row>
    <row r="13" spans="1:64" x14ac:dyDescent="0.25">
      <c r="A13" s="5" t="s">
        <v>16</v>
      </c>
      <c r="B13" s="144">
        <v>1.8376823362970289</v>
      </c>
      <c r="C13" s="145">
        <f>(B13-'[2]Frutas-dezembro'!B14)/'[2]Frutas-dezembro'!B14</f>
        <v>0.20361223452178201</v>
      </c>
      <c r="D13" s="146">
        <v>2.7535530337808334</v>
      </c>
      <c r="E13" s="145">
        <f>(D13-'[2]Frutas-dezembro'!D14)/'[2]Frutas-dezembro'!D14</f>
        <v>-9.2663040475077039E-3</v>
      </c>
      <c r="F13" s="146">
        <v>9.3571524536035522</v>
      </c>
      <c r="G13" s="145">
        <f>(F13-'[2]Frutas-dezembro'!F14)/'[2]Frutas-dezembro'!F14</f>
        <v>5.9670921775930842E-2</v>
      </c>
      <c r="H13" s="146">
        <v>2.7179002456263475</v>
      </c>
      <c r="I13" s="145">
        <f>(H13-'[2]Frutas-dezembro'!H14)/'[2]Frutas-dezembro'!H14</f>
        <v>0.1875157291875808</v>
      </c>
      <c r="J13" s="146">
        <v>2.2125261220568047</v>
      </c>
      <c r="K13" s="148">
        <f>(J13-'[2]Frutas-dezembro'!J14)/'[2]Frutas-dezembro'!J14</f>
        <v>0.12279207285757225</v>
      </c>
    </row>
    <row r="14" spans="1:64" x14ac:dyDescent="0.25">
      <c r="A14" s="6" t="s">
        <v>27</v>
      </c>
      <c r="B14" s="149">
        <v>2.3804732637706287</v>
      </c>
      <c r="C14" s="150">
        <f>(B14-'[2]Frutas-dezembro'!B15)/'[2]Frutas-dezembro'!B15</f>
        <v>-0.16259842295154167</v>
      </c>
      <c r="D14" s="149">
        <v>3</v>
      </c>
      <c r="E14" s="150">
        <f>(D14-'[2]Frutas-dezembro'!D15)/'[2]Frutas-dezembro'!D15</f>
        <v>0</v>
      </c>
      <c r="F14" s="149">
        <v>10.050000000000001</v>
      </c>
      <c r="G14" s="150">
        <f>(F14-'[2]Frutas-dezembro'!F15)/'[2]Frutas-dezembro'!F15</f>
        <v>-0.11842105263157891</v>
      </c>
      <c r="H14" s="149">
        <v>8.5976218611521418</v>
      </c>
      <c r="I14" s="150">
        <f>(H14-'[2]Frutas-dezembro'!H15)/'[2]Frutas-dezembro'!H15</f>
        <v>0.81396117017214353</v>
      </c>
      <c r="J14" s="161" t="s">
        <v>28</v>
      </c>
      <c r="K14" s="162" t="s">
        <v>28</v>
      </c>
      <c r="N14" s="2" t="s">
        <v>29</v>
      </c>
      <c r="O14" s="2" t="s">
        <v>30</v>
      </c>
    </row>
    <row r="15" spans="1:64" x14ac:dyDescent="0.25">
      <c r="A15" s="7" t="s">
        <v>18</v>
      </c>
      <c r="B15" s="157">
        <f>[2]Banana!G14</f>
        <v>4.3573891327405017</v>
      </c>
      <c r="C15" s="158">
        <f>(B15-'[2]Frutas-dezembro'!B16)/'[2]Frutas-dezembro'!B16</f>
        <v>0.13843747370313253</v>
      </c>
      <c r="D15" s="157">
        <f>[2]Laranja!G14</f>
        <v>3.1807738519580577</v>
      </c>
      <c r="E15" s="158">
        <f>(D15-'[2]Frutas-dezembro'!D16)/'[2]Frutas-dezembro'!D16</f>
        <v>8.2440043432988497E-2</v>
      </c>
      <c r="F15" s="157">
        <f>[2]Maçã!G14</f>
        <v>8.1295052165115571</v>
      </c>
      <c r="G15" s="158">
        <f>(F15-'[2]Frutas-dezembro'!F16)/'[2]Frutas-dezembro'!F16</f>
        <v>3.5933926116640695E-2</v>
      </c>
      <c r="H15" s="157">
        <f>[2]Mamão!G14</f>
        <v>4.1464312019380403</v>
      </c>
      <c r="I15" s="158">
        <f>(H15-'[2]Frutas-dezembro'!H16)/'[2]Frutas-dezembro'!H16</f>
        <v>-6.1601499282419286E-2</v>
      </c>
      <c r="J15" s="157">
        <f>[2]Melancia!G14</f>
        <v>2.7086663237217445</v>
      </c>
      <c r="K15" s="160">
        <f>(J15-'[2]Frutas-dezembro'!J16)/'[2]Frutas-dezembro'!J16</f>
        <v>-6.9998956651635455E-2</v>
      </c>
    </row>
    <row r="16" spans="1:64" x14ac:dyDescent="0.25">
      <c r="A16" s="11"/>
    </row>
    <row r="17" spans="1:11" x14ac:dyDescent="0.25">
      <c r="A17" s="2" t="s">
        <v>19</v>
      </c>
    </row>
    <row r="19" spans="1:11" x14ac:dyDescent="0.25">
      <c r="A19" s="126" t="s">
        <v>112</v>
      </c>
    </row>
    <row r="20" spans="1:11" x14ac:dyDescent="0.25">
      <c r="B20" s="133"/>
      <c r="C20" s="133"/>
      <c r="D20" s="133"/>
      <c r="E20" s="133"/>
      <c r="F20" s="133"/>
      <c r="G20" s="133"/>
      <c r="H20" s="133"/>
      <c r="I20" s="133"/>
      <c r="J20" s="133"/>
      <c r="K20" s="133"/>
    </row>
    <row r="21" spans="1:11" ht="21.75" customHeight="1" x14ac:dyDescent="0.25">
      <c r="A21" s="133"/>
    </row>
    <row r="22" spans="1:11" x14ac:dyDescent="0.25">
      <c r="A22" s="12"/>
    </row>
  </sheetData>
  <mergeCells count="6"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showGridLines="0" zoomScale="90" zoomScaleNormal="90" workbookViewId="0">
      <selection activeCell="D27" sqref="D27"/>
    </sheetView>
  </sheetViews>
  <sheetFormatPr defaultColWidth="9.140625" defaultRowHeight="15" x14ac:dyDescent="0.2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 x14ac:dyDescent="0.25">
      <c r="A1" s="94"/>
      <c r="B1" s="94"/>
      <c r="C1" s="94"/>
      <c r="D1" s="94"/>
    </row>
    <row r="2" spans="1:9" ht="39.950000000000003" customHeight="1" x14ac:dyDescent="0.25">
      <c r="A2" s="167" t="s">
        <v>121</v>
      </c>
      <c r="B2" s="167"/>
      <c r="C2" s="167"/>
      <c r="D2" s="167"/>
      <c r="E2" s="36"/>
      <c r="F2" s="36"/>
      <c r="G2" s="36"/>
      <c r="H2" s="36"/>
    </row>
    <row r="3" spans="1:9" x14ac:dyDescent="0.25">
      <c r="A3" s="95" t="s">
        <v>31</v>
      </c>
      <c r="B3" s="95">
        <v>2022</v>
      </c>
      <c r="C3" s="95">
        <v>2023</v>
      </c>
      <c r="D3" s="95">
        <v>2024</v>
      </c>
      <c r="E3" s="37"/>
      <c r="F3" s="37"/>
      <c r="G3" s="36"/>
      <c r="H3" s="36"/>
    </row>
    <row r="4" spans="1:9" x14ac:dyDescent="0.25">
      <c r="A4" s="18" t="s">
        <v>32</v>
      </c>
      <c r="B4" s="110">
        <v>346400212</v>
      </c>
      <c r="C4" s="111">
        <v>353215994</v>
      </c>
      <c r="D4" s="112">
        <v>342846912</v>
      </c>
      <c r="E4" s="24"/>
      <c r="F4" s="128" t="s">
        <v>109</v>
      </c>
      <c r="G4" s="129"/>
      <c r="H4" s="39"/>
      <c r="I4" s="40"/>
    </row>
    <row r="5" spans="1:9" x14ac:dyDescent="0.25">
      <c r="A5" s="18" t="s">
        <v>33</v>
      </c>
      <c r="B5" s="110">
        <v>312603355</v>
      </c>
      <c r="C5" s="111">
        <v>327895202</v>
      </c>
      <c r="D5" s="112"/>
      <c r="E5" s="20"/>
      <c r="F5" s="163" t="s">
        <v>100</v>
      </c>
      <c r="G5" s="38"/>
      <c r="H5" s="39"/>
      <c r="I5" s="40"/>
    </row>
    <row r="6" spans="1:9" x14ac:dyDescent="0.25">
      <c r="A6" s="18" t="s">
        <v>34</v>
      </c>
      <c r="B6" s="110">
        <v>344642780</v>
      </c>
      <c r="C6" s="111">
        <v>376315098</v>
      </c>
      <c r="D6" s="112"/>
      <c r="E6" s="23"/>
      <c r="F6" s="163" t="s">
        <v>101</v>
      </c>
      <c r="G6" s="36"/>
      <c r="H6" s="36"/>
    </row>
    <row r="7" spans="1:9" x14ac:dyDescent="0.25">
      <c r="A7" s="18" t="s">
        <v>35</v>
      </c>
      <c r="B7" s="110">
        <v>324753758</v>
      </c>
      <c r="C7" s="111">
        <v>338050271</v>
      </c>
      <c r="D7" s="112"/>
      <c r="E7" s="23"/>
      <c r="F7" s="163" t="s">
        <v>102</v>
      </c>
      <c r="G7" s="36"/>
      <c r="H7" s="36"/>
    </row>
    <row r="8" spans="1:9" x14ac:dyDescent="0.25">
      <c r="A8" s="18" t="s">
        <v>36</v>
      </c>
      <c r="B8" s="110">
        <v>364744707</v>
      </c>
      <c r="C8" s="111">
        <v>376978921</v>
      </c>
      <c r="D8" s="112"/>
      <c r="E8" s="24"/>
      <c r="F8" s="163" t="s">
        <v>103</v>
      </c>
      <c r="G8" s="36"/>
      <c r="H8" s="36"/>
    </row>
    <row r="9" spans="1:9" x14ac:dyDescent="0.25">
      <c r="A9" s="18" t="s">
        <v>37</v>
      </c>
      <c r="B9" s="110">
        <v>360856631</v>
      </c>
      <c r="C9" s="111">
        <v>364401543</v>
      </c>
      <c r="D9" s="112"/>
      <c r="F9" s="163" t="s">
        <v>104</v>
      </c>
      <c r="G9" s="36"/>
      <c r="H9" s="36"/>
    </row>
    <row r="10" spans="1:9" x14ac:dyDescent="0.25">
      <c r="A10" s="18" t="s">
        <v>38</v>
      </c>
      <c r="B10" s="110">
        <v>351201869</v>
      </c>
      <c r="C10" s="111">
        <v>373358265</v>
      </c>
      <c r="D10" s="112"/>
      <c r="E10" s="41"/>
      <c r="F10" s="163" t="s">
        <v>105</v>
      </c>
      <c r="G10" s="36"/>
      <c r="H10" s="36"/>
    </row>
    <row r="11" spans="1:9" x14ac:dyDescent="0.25">
      <c r="A11" s="18" t="s">
        <v>39</v>
      </c>
      <c r="B11" s="110">
        <v>372759991</v>
      </c>
      <c r="C11" s="111">
        <v>382793788</v>
      </c>
      <c r="D11" s="112"/>
      <c r="E11" s="42"/>
      <c r="F11" s="163" t="s">
        <v>106</v>
      </c>
      <c r="G11" s="36"/>
      <c r="H11" s="36"/>
    </row>
    <row r="12" spans="1:9" x14ac:dyDescent="0.25">
      <c r="A12" s="18" t="s">
        <v>40</v>
      </c>
      <c r="B12" s="110">
        <v>343104938</v>
      </c>
      <c r="C12" s="111">
        <v>355694334</v>
      </c>
      <c r="D12" s="112"/>
      <c r="E12" s="43"/>
      <c r="F12" s="163" t="s">
        <v>107</v>
      </c>
      <c r="G12" s="44"/>
      <c r="H12" s="36"/>
    </row>
    <row r="13" spans="1:9" x14ac:dyDescent="0.25">
      <c r="A13" s="18" t="s">
        <v>41</v>
      </c>
      <c r="B13" s="110">
        <v>342908137</v>
      </c>
      <c r="C13" s="111">
        <v>377915798</v>
      </c>
      <c r="D13" s="112"/>
      <c r="E13" s="42"/>
      <c r="F13" s="163" t="s">
        <v>108</v>
      </c>
      <c r="G13" s="44"/>
      <c r="H13" s="36"/>
    </row>
    <row r="14" spans="1:9" x14ac:dyDescent="0.25">
      <c r="A14" s="45" t="s">
        <v>42</v>
      </c>
      <c r="B14" s="110">
        <v>346723261</v>
      </c>
      <c r="C14" s="111">
        <v>371777613</v>
      </c>
      <c r="D14" s="112"/>
      <c r="E14" s="42"/>
      <c r="G14" s="36"/>
      <c r="H14" s="36"/>
    </row>
    <row r="15" spans="1:9" x14ac:dyDescent="0.25">
      <c r="A15" s="45" t="s">
        <v>43</v>
      </c>
      <c r="B15" s="110">
        <v>357410124</v>
      </c>
      <c r="C15" s="111">
        <v>359794371</v>
      </c>
      <c r="D15" s="19"/>
      <c r="E15" s="42"/>
      <c r="F15" s="42"/>
      <c r="G15" s="36"/>
      <c r="H15" s="36"/>
    </row>
    <row r="16" spans="1:9" x14ac:dyDescent="0.25">
      <c r="A16" s="45" t="s">
        <v>44</v>
      </c>
      <c r="B16" s="113">
        <v>4168109763</v>
      </c>
      <c r="C16" s="113">
        <v>4358191198</v>
      </c>
      <c r="D16" s="113">
        <v>342846912</v>
      </c>
      <c r="E16" s="44"/>
      <c r="F16" s="44"/>
      <c r="G16" s="44"/>
      <c r="H16" s="36"/>
    </row>
    <row r="17" spans="1:8" x14ac:dyDescent="0.25">
      <c r="A17" s="36"/>
      <c r="B17" s="46"/>
      <c r="C17" s="46"/>
      <c r="D17" s="47"/>
      <c r="E17" s="48"/>
      <c r="F17" s="36"/>
      <c r="G17" s="36"/>
      <c r="H17" s="36"/>
    </row>
    <row r="18" spans="1:8" x14ac:dyDescent="0.25">
      <c r="A18" s="49"/>
      <c r="B18" s="46"/>
      <c r="C18" s="48"/>
      <c r="D18" s="36"/>
      <c r="E18" s="36"/>
      <c r="F18" s="36"/>
      <c r="G18" s="36"/>
      <c r="H18" s="36"/>
    </row>
    <row r="19" spans="1:8" ht="18" customHeight="1" x14ac:dyDescent="0.35">
      <c r="A19" s="125">
        <v>-4.7103179943857432E-2</v>
      </c>
      <c r="B19" s="114" t="s">
        <v>118</v>
      </c>
      <c r="C19" s="115"/>
      <c r="D19" s="116"/>
      <c r="E19" s="120"/>
      <c r="F19" s="120"/>
      <c r="G19" s="120"/>
      <c r="H19" s="120"/>
    </row>
    <row r="20" spans="1:8" ht="18" customHeight="1" x14ac:dyDescent="0.35">
      <c r="A20" s="125">
        <v>-2.935620746550905E-2</v>
      </c>
      <c r="B20" s="117" t="s">
        <v>119</v>
      </c>
      <c r="C20" s="118"/>
      <c r="D20" s="120"/>
      <c r="E20" s="120"/>
      <c r="F20" s="120"/>
      <c r="G20" s="120"/>
      <c r="H20" s="120"/>
    </row>
    <row r="21" spans="1:8" ht="18" customHeight="1" x14ac:dyDescent="0.25">
      <c r="A21" s="125">
        <v>-1.0257788179413701E-2</v>
      </c>
      <c r="B21" s="119" t="s">
        <v>120</v>
      </c>
      <c r="C21" s="120"/>
      <c r="D21" s="120"/>
      <c r="E21" s="120"/>
      <c r="F21" s="120"/>
      <c r="G21" s="120"/>
      <c r="H21" s="120"/>
    </row>
    <row r="22" spans="1:8" x14ac:dyDescent="0.25">
      <c r="A22" s="120"/>
      <c r="B22" s="120"/>
      <c r="C22" s="120"/>
      <c r="D22" s="120"/>
      <c r="E22" s="120"/>
      <c r="F22" s="120"/>
      <c r="G22" s="120"/>
      <c r="H22" s="120"/>
    </row>
    <row r="23" spans="1:8" x14ac:dyDescent="0.25">
      <c r="A23" s="36"/>
      <c r="B23" s="36"/>
      <c r="C23" s="36"/>
      <c r="D23" s="36"/>
      <c r="E23" s="36"/>
      <c r="F23" s="36"/>
      <c r="G23" s="36"/>
      <c r="H23" s="36"/>
    </row>
    <row r="24" spans="1:8" x14ac:dyDescent="0.25">
      <c r="A24" s="36" t="s">
        <v>19</v>
      </c>
      <c r="B24" s="48"/>
      <c r="C24" s="36"/>
      <c r="D24" s="36"/>
      <c r="E24" s="36"/>
      <c r="F24" s="36"/>
      <c r="G24" s="36"/>
      <c r="H24" s="36"/>
    </row>
    <row r="25" spans="1:8" x14ac:dyDescent="0.25">
      <c r="A25" s="36"/>
      <c r="B25" s="36"/>
      <c r="C25" s="36"/>
      <c r="D25" s="36"/>
      <c r="E25" s="36"/>
      <c r="F25" s="36"/>
      <c r="G25" s="36"/>
      <c r="H25" s="36"/>
    </row>
    <row r="26" spans="1:8" x14ac:dyDescent="0.25">
      <c r="A26" s="36"/>
      <c r="B26" s="36"/>
      <c r="C26" s="36"/>
      <c r="D26" s="36"/>
      <c r="E26" s="36"/>
      <c r="F26" s="36"/>
      <c r="G26" s="36"/>
      <c r="H26" s="36"/>
    </row>
    <row r="27" spans="1:8" x14ac:dyDescent="0.25">
      <c r="A27" s="36"/>
      <c r="B27" s="36"/>
      <c r="C27" s="36"/>
      <c r="D27" s="36"/>
      <c r="E27" s="36"/>
      <c r="F27" s="36"/>
      <c r="G27" s="36"/>
      <c r="H27" s="36"/>
    </row>
    <row r="28" spans="1:8" x14ac:dyDescent="0.25">
      <c r="A28" s="36"/>
      <c r="B28" s="36"/>
      <c r="C28" s="36"/>
      <c r="D28" s="36"/>
      <c r="E28" s="36"/>
      <c r="F28" s="36"/>
      <c r="G28" s="36"/>
      <c r="H28" s="36"/>
    </row>
    <row r="29" spans="1:8" x14ac:dyDescent="0.25">
      <c r="A29" s="36"/>
      <c r="B29" s="36"/>
      <c r="C29" s="36"/>
      <c r="D29" s="36"/>
      <c r="E29" s="36"/>
      <c r="F29" s="36"/>
      <c r="G29" s="36"/>
      <c r="H29" s="36"/>
    </row>
    <row r="30" spans="1:8" x14ac:dyDescent="0.25">
      <c r="A30" s="36"/>
      <c r="B30" s="36"/>
      <c r="C30" s="36"/>
      <c r="D30" s="36"/>
      <c r="E30" s="36"/>
      <c r="F30" s="36"/>
      <c r="G30" s="36"/>
      <c r="H30" s="36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zoomScale="90" zoomScaleNormal="90" workbookViewId="0">
      <selection activeCell="C30" sqref="C30"/>
    </sheetView>
  </sheetViews>
  <sheetFormatPr defaultColWidth="9.140625" defaultRowHeight="15" x14ac:dyDescent="0.25"/>
  <cols>
    <col min="1" max="1" width="26.140625" style="13" customWidth="1"/>
    <col min="2" max="2" width="30.42578125" style="13" customWidth="1"/>
    <col min="3" max="3" width="29.7109375" style="13" customWidth="1"/>
    <col min="4" max="4" width="29.85546875" style="13" customWidth="1"/>
    <col min="5" max="6" width="25.7109375" style="13" customWidth="1"/>
    <col min="7" max="7" width="12.7109375" style="13" customWidth="1"/>
    <col min="8" max="8" width="10.42578125" style="13" customWidth="1"/>
    <col min="9" max="64" width="9.140625" style="13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 x14ac:dyDescent="0.25">
      <c r="A1" s="100"/>
      <c r="B1" s="100"/>
      <c r="C1" s="100"/>
      <c r="D1" s="100"/>
    </row>
    <row r="2" spans="1:14" ht="39.950000000000003" customHeight="1" x14ac:dyDescent="0.3">
      <c r="A2" s="168" t="s">
        <v>122</v>
      </c>
      <c r="B2" s="168"/>
      <c r="C2" s="168"/>
      <c r="D2" s="168"/>
      <c r="E2" s="14"/>
      <c r="F2" s="14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95" t="s">
        <v>31</v>
      </c>
      <c r="B3" s="95">
        <v>2022</v>
      </c>
      <c r="C3" s="95">
        <v>2023</v>
      </c>
      <c r="D3" s="95">
        <v>2024</v>
      </c>
      <c r="E3" s="16"/>
      <c r="F3" s="16"/>
      <c r="H3" s="17"/>
    </row>
    <row r="4" spans="1:14" ht="15.75" x14ac:dyDescent="0.25">
      <c r="A4" s="18" t="s">
        <v>32</v>
      </c>
      <c r="B4" s="110">
        <v>345688295</v>
      </c>
      <c r="C4" s="111">
        <v>325025369</v>
      </c>
      <c r="D4" s="112">
        <v>339481020</v>
      </c>
      <c r="E4" s="20"/>
      <c r="F4" s="128" t="s">
        <v>109</v>
      </c>
      <c r="G4" s="127"/>
      <c r="H4" s="21"/>
      <c r="I4" s="22"/>
    </row>
    <row r="5" spans="1:14" ht="15.75" x14ac:dyDescent="0.25">
      <c r="A5" s="18" t="s">
        <v>33</v>
      </c>
      <c r="B5" s="110">
        <v>315783934</v>
      </c>
      <c r="C5" s="111">
        <v>317989108</v>
      </c>
      <c r="D5" s="112"/>
      <c r="E5" s="20"/>
      <c r="F5" s="126" t="s">
        <v>100</v>
      </c>
      <c r="G5" s="17"/>
      <c r="H5" s="21"/>
      <c r="I5" s="22"/>
    </row>
    <row r="6" spans="1:14" x14ac:dyDescent="0.25">
      <c r="A6" s="18" t="s">
        <v>34</v>
      </c>
      <c r="B6" s="110">
        <v>355842430</v>
      </c>
      <c r="C6" s="111">
        <v>368373120</v>
      </c>
      <c r="D6" s="112"/>
      <c r="E6" s="23"/>
      <c r="F6" s="126" t="s">
        <v>101</v>
      </c>
      <c r="H6" s="17"/>
    </row>
    <row r="7" spans="1:14" x14ac:dyDescent="0.25">
      <c r="A7" s="18" t="s">
        <v>35</v>
      </c>
      <c r="B7" s="110">
        <v>322754086</v>
      </c>
      <c r="C7" s="111">
        <v>320960586</v>
      </c>
      <c r="D7" s="112"/>
      <c r="E7" s="23"/>
      <c r="F7" s="126" t="s">
        <v>102</v>
      </c>
      <c r="H7" s="17"/>
    </row>
    <row r="8" spans="1:14" x14ac:dyDescent="0.25">
      <c r="A8" s="18" t="s">
        <v>36</v>
      </c>
      <c r="B8" s="110">
        <v>347802452</v>
      </c>
      <c r="C8" s="111">
        <v>356674602</v>
      </c>
      <c r="D8" s="112"/>
      <c r="E8" s="24"/>
      <c r="F8" s="126" t="s">
        <v>103</v>
      </c>
      <c r="H8" s="17"/>
    </row>
    <row r="9" spans="1:14" x14ac:dyDescent="0.25">
      <c r="A9" s="18" t="s">
        <v>37</v>
      </c>
      <c r="B9" s="110">
        <v>316774268</v>
      </c>
      <c r="C9" s="111">
        <v>329253018</v>
      </c>
      <c r="D9" s="112"/>
      <c r="F9" s="126" t="s">
        <v>104</v>
      </c>
      <c r="H9" s="17"/>
    </row>
    <row r="10" spans="1:14" x14ac:dyDescent="0.25">
      <c r="A10" s="18" t="s">
        <v>38</v>
      </c>
      <c r="B10" s="110">
        <v>320157790</v>
      </c>
      <c r="C10" s="111">
        <v>341170819</v>
      </c>
      <c r="D10" s="112"/>
      <c r="E10" s="25"/>
      <c r="F10" s="126" t="s">
        <v>105</v>
      </c>
      <c r="H10" s="17"/>
    </row>
    <row r="11" spans="1:14" x14ac:dyDescent="0.25">
      <c r="A11" s="18" t="s">
        <v>39</v>
      </c>
      <c r="B11" s="110">
        <v>336971357</v>
      </c>
      <c r="C11" s="111">
        <v>363670375</v>
      </c>
      <c r="D11" s="112"/>
      <c r="E11" s="26"/>
      <c r="F11" s="126" t="s">
        <v>106</v>
      </c>
      <c r="H11" s="17"/>
    </row>
    <row r="12" spans="1:14" x14ac:dyDescent="0.25">
      <c r="A12" s="18" t="s">
        <v>40</v>
      </c>
      <c r="B12" s="110">
        <v>322595253</v>
      </c>
      <c r="C12" s="111">
        <v>359626039</v>
      </c>
      <c r="D12" s="112"/>
      <c r="E12" s="27"/>
      <c r="F12" s="126" t="s">
        <v>107</v>
      </c>
      <c r="G12" s="28"/>
    </row>
    <row r="13" spans="1:14" x14ac:dyDescent="0.25">
      <c r="A13" s="18" t="s">
        <v>41</v>
      </c>
      <c r="B13" s="110">
        <v>349152389</v>
      </c>
      <c r="C13" s="111">
        <v>369875193</v>
      </c>
      <c r="D13" s="112"/>
      <c r="E13" s="26"/>
      <c r="F13" s="126" t="s">
        <v>108</v>
      </c>
      <c r="G13" s="28"/>
    </row>
    <row r="14" spans="1:14" x14ac:dyDescent="0.25">
      <c r="A14" s="18" t="s">
        <v>42</v>
      </c>
      <c r="B14" s="110">
        <v>345464773</v>
      </c>
      <c r="C14" s="111">
        <v>383048464</v>
      </c>
      <c r="D14" s="112"/>
      <c r="E14" s="26"/>
      <c r="F14" s="26"/>
    </row>
    <row r="15" spans="1:14" x14ac:dyDescent="0.25">
      <c r="A15" s="29" t="s">
        <v>43</v>
      </c>
      <c r="B15" s="110">
        <v>359681722</v>
      </c>
      <c r="C15" s="111">
        <v>381818965</v>
      </c>
      <c r="D15" s="19"/>
      <c r="E15" s="26"/>
      <c r="F15" s="31"/>
    </row>
    <row r="16" spans="1:14" x14ac:dyDescent="0.25">
      <c r="A16" s="29" t="s">
        <v>44</v>
      </c>
      <c r="B16" s="113">
        <v>4038668749</v>
      </c>
      <c r="C16" s="113">
        <v>4217485658</v>
      </c>
      <c r="D16" s="113">
        <v>339481020</v>
      </c>
      <c r="E16" s="30"/>
      <c r="F16" s="32"/>
      <c r="G16" s="28"/>
    </row>
    <row r="17" spans="1:8" x14ac:dyDescent="0.25">
      <c r="A17" s="32"/>
      <c r="B17" s="33"/>
      <c r="C17" s="33"/>
      <c r="D17" s="34"/>
      <c r="E17" s="35"/>
      <c r="F17" s="32"/>
    </row>
    <row r="18" spans="1:8" x14ac:dyDescent="0.25">
      <c r="A18" s="32"/>
      <c r="B18" s="33"/>
      <c r="C18" s="35"/>
      <c r="D18" s="32"/>
      <c r="E18" s="32"/>
      <c r="F18" s="120"/>
    </row>
    <row r="19" spans="1:8" ht="18" customHeight="1" x14ac:dyDescent="0.25">
      <c r="A19" s="125">
        <v>-0.11088486660163673</v>
      </c>
      <c r="B19" s="114" t="s">
        <v>118</v>
      </c>
      <c r="C19" s="120"/>
      <c r="D19" s="120"/>
      <c r="E19" s="121"/>
      <c r="F19" s="120"/>
      <c r="G19" s="120"/>
      <c r="H19" s="120"/>
    </row>
    <row r="20" spans="1:8" ht="18" x14ac:dyDescent="0.25">
      <c r="A20" s="125">
        <v>4.4475454468294137E-2</v>
      </c>
      <c r="B20" s="117" t="s">
        <v>119</v>
      </c>
      <c r="C20" s="122"/>
      <c r="D20" s="121"/>
      <c r="E20" s="120"/>
      <c r="F20" s="120"/>
      <c r="G20" s="120"/>
      <c r="H20" s="120"/>
    </row>
    <row r="21" spans="1:8" ht="18" x14ac:dyDescent="0.25">
      <c r="A21" s="125">
        <v>-1.7956277634451002E-2</v>
      </c>
      <c r="B21" s="119" t="s">
        <v>120</v>
      </c>
      <c r="C21" s="120"/>
      <c r="D21" s="120"/>
      <c r="E21" s="120"/>
      <c r="F21" s="120"/>
      <c r="G21" s="120"/>
      <c r="H21" s="120"/>
    </row>
    <row r="22" spans="1:8" ht="15.75" customHeight="1" x14ac:dyDescent="0.25">
      <c r="A22" s="120"/>
      <c r="B22" s="122"/>
      <c r="C22" s="120"/>
      <c r="D22" s="120"/>
      <c r="E22" s="120"/>
      <c r="G22" s="120"/>
      <c r="H22" s="120"/>
    </row>
    <row r="23" spans="1:8" x14ac:dyDescent="0.25">
      <c r="A23" s="120"/>
      <c r="B23" s="120"/>
      <c r="C23" s="120"/>
      <c r="D23" s="120"/>
      <c r="E23" s="120"/>
      <c r="F23" s="32"/>
      <c r="G23" s="120"/>
      <c r="H23" s="120"/>
    </row>
    <row r="24" spans="1:8" x14ac:dyDescent="0.25">
      <c r="A24" s="36" t="s">
        <v>19</v>
      </c>
      <c r="B24" s="32"/>
      <c r="C24" s="32"/>
      <c r="D24" s="32"/>
      <c r="E24" s="32"/>
      <c r="F24" s="32"/>
    </row>
    <row r="25" spans="1:8" x14ac:dyDescent="0.25">
      <c r="A25" s="32"/>
      <c r="B25" s="35"/>
      <c r="C25" s="32"/>
      <c r="D25" s="32"/>
      <c r="E25" s="32"/>
      <c r="F25" s="32"/>
    </row>
    <row r="26" spans="1:8" x14ac:dyDescent="0.25">
      <c r="A26" s="32"/>
      <c r="B26" s="32"/>
      <c r="C26" s="32"/>
      <c r="D26" s="32"/>
      <c r="E26" s="32"/>
      <c r="F26" s="32"/>
    </row>
    <row r="27" spans="1:8" x14ac:dyDescent="0.25">
      <c r="A27" s="32"/>
      <c r="B27" s="32"/>
      <c r="C27" s="32"/>
      <c r="D27" s="32"/>
      <c r="E27" s="32"/>
      <c r="F27" s="32"/>
    </row>
    <row r="28" spans="1:8" x14ac:dyDescent="0.25">
      <c r="A28" s="32"/>
      <c r="B28" s="32"/>
      <c r="C28" s="32"/>
      <c r="D28" s="32"/>
      <c r="E28" s="32"/>
      <c r="F28" s="32"/>
    </row>
    <row r="29" spans="1:8" x14ac:dyDescent="0.25">
      <c r="A29" s="32"/>
      <c r="B29" s="32"/>
      <c r="C29" s="32"/>
      <c r="D29" s="32"/>
      <c r="E29" s="32"/>
      <c r="F29" s="32"/>
    </row>
    <row r="30" spans="1:8" x14ac:dyDescent="0.25">
      <c r="A30" s="32"/>
      <c r="B30" s="32"/>
      <c r="C30" s="32"/>
      <c r="D30" s="32"/>
      <c r="E30" s="32"/>
      <c r="F30" s="32"/>
    </row>
    <row r="31" spans="1:8" x14ac:dyDescent="0.25">
      <c r="A31" s="32"/>
      <c r="B31" s="32"/>
      <c r="C31" s="32"/>
      <c r="D31" s="32"/>
      <c r="E31" s="32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5"/>
  <sheetViews>
    <sheetView showGridLines="0" zoomScale="90" zoomScaleNormal="90" workbookViewId="0">
      <selection activeCell="AA13" sqref="AA13"/>
    </sheetView>
  </sheetViews>
  <sheetFormatPr defaultColWidth="9.140625" defaultRowHeight="15" x14ac:dyDescent="0.2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4" width="9.140625" style="2"/>
    <col min="257" max="257" width="26.140625" customWidth="1"/>
    <col min="274" max="274" width="9.5703125" customWidth="1"/>
    <col min="277" max="278" width="9.42578125" customWidth="1"/>
    <col min="513" max="513" width="26.140625" customWidth="1"/>
    <col min="530" max="530" width="9.5703125" customWidth="1"/>
    <col min="533" max="534" width="9.42578125" customWidth="1"/>
    <col min="769" max="769" width="26.140625" customWidth="1"/>
    <col min="786" max="786" width="9.5703125" customWidth="1"/>
    <col min="789" max="790" width="9.42578125" customWidth="1"/>
  </cols>
  <sheetData>
    <row r="1" spans="1:64" ht="69.9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</row>
    <row r="2" spans="1:64" ht="30" customHeight="1" x14ac:dyDescent="0.25">
      <c r="A2" s="169" t="s">
        <v>87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</row>
    <row r="3" spans="1:64" x14ac:dyDescent="0.25">
      <c r="A3" s="3" t="s">
        <v>6</v>
      </c>
      <c r="B3" s="50">
        <v>44531</v>
      </c>
      <c r="C3" s="50">
        <v>44562</v>
      </c>
      <c r="D3" s="50">
        <v>44593</v>
      </c>
      <c r="E3" s="50">
        <v>44621</v>
      </c>
      <c r="F3" s="50">
        <v>44652</v>
      </c>
      <c r="G3" s="50">
        <v>44682</v>
      </c>
      <c r="H3" s="50">
        <v>44713</v>
      </c>
      <c r="I3" s="50">
        <v>44743</v>
      </c>
      <c r="J3" s="50">
        <v>44774</v>
      </c>
      <c r="K3" s="50">
        <v>44805</v>
      </c>
      <c r="L3" s="50">
        <v>44835</v>
      </c>
      <c r="M3" s="50">
        <v>44866</v>
      </c>
      <c r="N3" s="50">
        <v>44896</v>
      </c>
      <c r="O3" s="50">
        <v>44927</v>
      </c>
      <c r="P3" s="50">
        <v>44958</v>
      </c>
      <c r="Q3" s="50">
        <v>44986</v>
      </c>
      <c r="R3" s="50">
        <v>45017</v>
      </c>
      <c r="S3" s="50">
        <v>45047</v>
      </c>
      <c r="T3" s="50">
        <v>45078</v>
      </c>
      <c r="U3" s="50">
        <v>45108</v>
      </c>
      <c r="V3" s="50">
        <v>45139</v>
      </c>
      <c r="W3" s="50">
        <v>45170</v>
      </c>
      <c r="X3" s="50">
        <v>45200</v>
      </c>
      <c r="Y3" s="50">
        <v>45231</v>
      </c>
      <c r="Z3" s="50">
        <v>45261</v>
      </c>
      <c r="AA3" s="50">
        <v>45292</v>
      </c>
      <c r="BK3"/>
      <c r="BL3"/>
    </row>
    <row r="4" spans="1:64" x14ac:dyDescent="0.25">
      <c r="A4" s="75" t="s">
        <v>45</v>
      </c>
      <c r="B4" s="52">
        <v>1.89301739999471</v>
      </c>
      <c r="C4" s="52">
        <v>3.34</v>
      </c>
      <c r="D4" s="52">
        <v>5.37</v>
      </c>
      <c r="E4" s="52">
        <v>3.95</v>
      </c>
      <c r="F4" s="52">
        <v>5.04</v>
      </c>
      <c r="G4" s="52">
        <v>3.85</v>
      </c>
      <c r="H4" s="52">
        <v>3.48</v>
      </c>
      <c r="I4" s="52">
        <v>2.82</v>
      </c>
      <c r="J4" s="52">
        <v>2.5188087377565243</v>
      </c>
      <c r="K4" s="52">
        <v>2.143843486681368</v>
      </c>
      <c r="L4" s="52">
        <v>2.3110640863269545</v>
      </c>
      <c r="M4" s="52">
        <v>2.4825845502181227</v>
      </c>
      <c r="N4" s="52">
        <v>3.0864549376485524</v>
      </c>
      <c r="O4" s="52">
        <v>4.2648830371557338</v>
      </c>
      <c r="P4" s="52">
        <v>4.0195360630216701</v>
      </c>
      <c r="Q4" s="52">
        <v>4.7300000000000004</v>
      </c>
      <c r="R4" s="52">
        <v>4.389579696079589</v>
      </c>
      <c r="S4" s="52">
        <v>4.5297633522229601</v>
      </c>
      <c r="T4" s="53">
        <v>4.0441253358092535</v>
      </c>
      <c r="U4" s="53">
        <v>3.3855651750093174</v>
      </c>
      <c r="V4" s="52">
        <v>3.0091828415600301</v>
      </c>
      <c r="W4" s="52">
        <v>2.8564244744637399</v>
      </c>
      <c r="X4" s="52">
        <v>4.3222723825583786</v>
      </c>
      <c r="Y4" s="52">
        <v>5.4027497132615805</v>
      </c>
      <c r="Z4" s="52">
        <v>3.798562169096714</v>
      </c>
      <c r="AA4" s="52">
        <v>3.4200876154453126</v>
      </c>
      <c r="BK4"/>
      <c r="BL4"/>
    </row>
    <row r="5" spans="1:64" x14ac:dyDescent="0.25">
      <c r="A5" s="75" t="s">
        <v>46</v>
      </c>
      <c r="B5" s="52">
        <v>6.4360819136195397</v>
      </c>
      <c r="C5" s="52">
        <v>8.76617050745954</v>
      </c>
      <c r="D5" s="52">
        <v>12.61</v>
      </c>
      <c r="E5" s="52">
        <v>11.92</v>
      </c>
      <c r="F5" s="52">
        <v>10.15</v>
      </c>
      <c r="G5" s="52">
        <v>8.44</v>
      </c>
      <c r="H5" s="52">
        <v>8.8741636956814229</v>
      </c>
      <c r="I5" s="52">
        <v>5.67</v>
      </c>
      <c r="J5" s="52">
        <v>5.453721625569206</v>
      </c>
      <c r="K5" s="52">
        <v>4.5087706697572676</v>
      </c>
      <c r="L5" s="52">
        <v>4.8014575186633488</v>
      </c>
      <c r="M5" s="52">
        <v>6.3783529177149161</v>
      </c>
      <c r="N5" s="52">
        <v>6.0169886800747348</v>
      </c>
      <c r="O5" s="52">
        <v>7.8700023175286979</v>
      </c>
      <c r="P5" s="52">
        <v>12.298458486437823</v>
      </c>
      <c r="Q5" s="52">
        <v>10.62</v>
      </c>
      <c r="R5" s="52">
        <v>11.374001210222826</v>
      </c>
      <c r="S5" s="52">
        <v>9.0552854306880359</v>
      </c>
      <c r="T5" s="53">
        <v>6.6422522113342959</v>
      </c>
      <c r="U5" s="53">
        <v>6.141585950979696</v>
      </c>
      <c r="V5" s="52">
        <v>4.3850427650335497</v>
      </c>
      <c r="W5" s="52">
        <v>5.6415148260939301</v>
      </c>
      <c r="X5" s="52">
        <v>5.4157429635508878</v>
      </c>
      <c r="Y5" s="52">
        <v>8.760079278719104</v>
      </c>
      <c r="Z5" s="52">
        <v>10.990162376106454</v>
      </c>
      <c r="AA5" s="52">
        <v>10.562852436527649</v>
      </c>
      <c r="BK5"/>
      <c r="BL5"/>
    </row>
    <row r="6" spans="1:64" x14ac:dyDescent="0.25">
      <c r="A6" s="75" t="s">
        <v>47</v>
      </c>
      <c r="B6" s="52">
        <v>2.90969142939083</v>
      </c>
      <c r="C6" s="52">
        <v>3.6005107745629901</v>
      </c>
      <c r="D6" s="52">
        <v>4.3</v>
      </c>
      <c r="E6" s="52">
        <v>3.79</v>
      </c>
      <c r="F6" s="52">
        <v>3.03</v>
      </c>
      <c r="G6" s="52">
        <v>3.4</v>
      </c>
      <c r="H6" s="52">
        <v>3.4938720986550424</v>
      </c>
      <c r="I6" s="52">
        <v>2.73</v>
      </c>
      <c r="J6" s="52">
        <v>2.481764938299702</v>
      </c>
      <c r="K6" s="52">
        <v>2.5</v>
      </c>
      <c r="L6" s="52">
        <v>2.6897627527083516</v>
      </c>
      <c r="M6" s="52">
        <v>2.9425594383797966</v>
      </c>
      <c r="N6" s="52">
        <v>3.0776784729926807</v>
      </c>
      <c r="O6" s="52">
        <v>3.7544814583826178</v>
      </c>
      <c r="P6" s="52">
        <v>3.4161785690961337</v>
      </c>
      <c r="Q6" s="52">
        <v>3.22</v>
      </c>
      <c r="R6" s="52">
        <v>3.6763476826502322</v>
      </c>
      <c r="S6" s="52">
        <v>3.9803766652802466</v>
      </c>
      <c r="T6" s="53">
        <v>4.166666666666667</v>
      </c>
      <c r="U6" s="53">
        <v>4.1449242765032235</v>
      </c>
      <c r="V6" s="52">
        <v>4.0555105585281996</v>
      </c>
      <c r="W6" s="52">
        <v>2.8421450420596499</v>
      </c>
      <c r="X6" s="52">
        <v>3.0105502824794734</v>
      </c>
      <c r="Y6" s="52">
        <v>4.0588757311834929</v>
      </c>
      <c r="Z6" s="52">
        <v>3.604051886704382</v>
      </c>
      <c r="AA6" s="52">
        <v>3.3219944910064019</v>
      </c>
      <c r="BK6"/>
      <c r="BL6"/>
    </row>
    <row r="7" spans="1:64" x14ac:dyDescent="0.25">
      <c r="A7" s="75" t="s">
        <v>48</v>
      </c>
      <c r="B7" s="52">
        <v>3.0734001712287702</v>
      </c>
      <c r="C7" s="52">
        <v>2.8128000100316801</v>
      </c>
      <c r="D7" s="52">
        <v>3.95</v>
      </c>
      <c r="E7" s="52">
        <v>4.22</v>
      </c>
      <c r="F7" s="52">
        <v>4.7699999999999996</v>
      </c>
      <c r="G7" s="52">
        <v>3.86</v>
      </c>
      <c r="H7" s="52">
        <v>2.9412542378177391</v>
      </c>
      <c r="I7" s="52">
        <v>2.5</v>
      </c>
      <c r="J7" s="52">
        <v>2.2233999041615986</v>
      </c>
      <c r="K7" s="52">
        <v>1.858500061137774</v>
      </c>
      <c r="L7" s="52">
        <v>1.9388633019893815</v>
      </c>
      <c r="M7" s="52">
        <v>2.2243000126694539</v>
      </c>
      <c r="N7" s="52">
        <v>3.86759987398157</v>
      </c>
      <c r="O7" s="52">
        <v>3.706299919457682</v>
      </c>
      <c r="P7" s="52">
        <v>3.2277000240442413</v>
      </c>
      <c r="Q7" s="52">
        <v>2.79</v>
      </c>
      <c r="R7" s="52">
        <v>3.4720000223017653</v>
      </c>
      <c r="S7" s="52">
        <v>4.1515235380190729</v>
      </c>
      <c r="T7" s="53">
        <v>3.0616999499081654</v>
      </c>
      <c r="U7" s="53">
        <v>2.565047858875646</v>
      </c>
      <c r="V7" s="52">
        <v>2.1119634983171101</v>
      </c>
      <c r="W7" s="52">
        <v>2.5399001602014</v>
      </c>
      <c r="X7" s="52">
        <v>2.5050999685962525</v>
      </c>
      <c r="Y7" s="52">
        <v>2.5540000721578813</v>
      </c>
      <c r="Z7" s="52">
        <v>2.6401997579819421</v>
      </c>
      <c r="AA7" s="52">
        <v>4.195899846789934</v>
      </c>
      <c r="BK7"/>
      <c r="BL7"/>
    </row>
    <row r="8" spans="1:64" x14ac:dyDescent="0.25">
      <c r="A8" s="75" t="s">
        <v>49</v>
      </c>
      <c r="B8" s="52">
        <v>1.7919844949181201</v>
      </c>
      <c r="C8" s="52">
        <v>2.5099999999999998</v>
      </c>
      <c r="D8" s="52">
        <v>5.26</v>
      </c>
      <c r="E8" s="52">
        <v>5.58</v>
      </c>
      <c r="F8" s="52">
        <v>5.57</v>
      </c>
      <c r="G8" s="52">
        <v>4.5999999999999996</v>
      </c>
      <c r="H8" s="52">
        <v>5.2174268662400056</v>
      </c>
      <c r="I8" s="52">
        <v>3.73</v>
      </c>
      <c r="J8" s="52">
        <v>2.1473313646971675</v>
      </c>
      <c r="K8" s="52">
        <v>2.0101667818272038</v>
      </c>
      <c r="L8" s="52">
        <v>2.3156529761618305</v>
      </c>
      <c r="M8" s="52">
        <v>2.1158947908694716</v>
      </c>
      <c r="N8" s="52">
        <v>2.7714068470918094</v>
      </c>
      <c r="O8" s="52">
        <v>2.6715398671246362</v>
      </c>
      <c r="P8" s="52">
        <v>2.6970841247808299</v>
      </c>
      <c r="Q8" s="52">
        <v>5.27</v>
      </c>
      <c r="R8" s="52">
        <v>4.4433006814006264</v>
      </c>
      <c r="S8" s="52">
        <v>4.1781567879668247</v>
      </c>
      <c r="T8" s="53">
        <v>3.309204296899539</v>
      </c>
      <c r="U8" s="53">
        <v>2.8618468906514369</v>
      </c>
      <c r="V8" s="52">
        <v>2.99254379501394</v>
      </c>
      <c r="W8" s="52">
        <v>2.6110268731200899</v>
      </c>
      <c r="X8" s="52">
        <v>3.9783710107352981</v>
      </c>
      <c r="Y8" s="52">
        <v>7.1344855890530656</v>
      </c>
      <c r="Z8" s="52"/>
      <c r="AA8" s="52"/>
      <c r="BK8"/>
      <c r="BL8"/>
    </row>
    <row r="9" spans="1:64" x14ac:dyDescent="0.25">
      <c r="A9" s="75" t="s">
        <v>50</v>
      </c>
      <c r="B9" s="52">
        <v>2.5209462098349</v>
      </c>
      <c r="C9" s="52">
        <v>2.74443715626419</v>
      </c>
      <c r="D9" s="52">
        <v>2.76</v>
      </c>
      <c r="E9" s="52">
        <v>3.05</v>
      </c>
      <c r="F9" s="52">
        <v>3.83</v>
      </c>
      <c r="G9" s="52">
        <v>3.44</v>
      </c>
      <c r="H9" s="52">
        <v>3.2931900366188587</v>
      </c>
      <c r="I9" s="52">
        <v>2.58</v>
      </c>
      <c r="J9" s="52">
        <v>2.6666666666666665</v>
      </c>
      <c r="K9" s="52">
        <v>2.5185180686304283</v>
      </c>
      <c r="L9" s="52">
        <v>3.0233100492141611</v>
      </c>
      <c r="M9" s="52">
        <v>3.3333333333333335</v>
      </c>
      <c r="N9" s="52">
        <v>3.33</v>
      </c>
      <c r="O9" s="52">
        <v>3.3333922761352386</v>
      </c>
      <c r="P9" s="52">
        <v>3.3333333333333335</v>
      </c>
      <c r="Q9" s="52">
        <v>3.56</v>
      </c>
      <c r="R9" s="52">
        <v>4.4445551779288284</v>
      </c>
      <c r="S9" s="52">
        <v>3.8518508397381162</v>
      </c>
      <c r="T9" s="53">
        <v>2.8235296356715605</v>
      </c>
      <c r="U9" s="53">
        <v>3.3334645979365205</v>
      </c>
      <c r="V9" s="52">
        <v>3.3333333333333299</v>
      </c>
      <c r="W9" s="52">
        <v>3.3334297448950099</v>
      </c>
      <c r="X9" s="52">
        <v>3.3334869573232555</v>
      </c>
      <c r="Y9" s="52">
        <v>3.5833333333333335</v>
      </c>
      <c r="Z9" s="52">
        <v>4.2110057708161586</v>
      </c>
      <c r="AA9" s="52">
        <v>4.118103122569174</v>
      </c>
      <c r="BK9"/>
      <c r="BL9"/>
    </row>
    <row r="10" spans="1:64" x14ac:dyDescent="0.25">
      <c r="A10" s="75" t="s">
        <v>51</v>
      </c>
      <c r="B10" s="52">
        <v>5.4168173864402398</v>
      </c>
      <c r="C10" s="52">
        <v>4.4400000000000004</v>
      </c>
      <c r="D10" s="52">
        <v>4.4400000000000004</v>
      </c>
      <c r="E10" s="52">
        <v>4.75</v>
      </c>
      <c r="F10" s="52">
        <v>5.14</v>
      </c>
      <c r="G10" s="52">
        <v>5.14</v>
      </c>
      <c r="H10" s="52">
        <v>4.8099999999999996</v>
      </c>
      <c r="I10" s="52">
        <v>5.03</v>
      </c>
      <c r="J10" s="52">
        <v>5.5558270836184489</v>
      </c>
      <c r="K10" s="52">
        <v>5.2532527680259253</v>
      </c>
      <c r="L10" s="52">
        <v>4.4748089286396819</v>
      </c>
      <c r="M10" s="52">
        <v>4.9900453566875003</v>
      </c>
      <c r="N10" s="52">
        <v>5.8703188719903334</v>
      </c>
      <c r="O10" s="52">
        <v>5.5197237928476763</v>
      </c>
      <c r="P10" s="52">
        <v>5.8124818769252151</v>
      </c>
      <c r="Q10" s="52">
        <v>7.36</v>
      </c>
      <c r="R10" s="52">
        <v>9.9256755608780534</v>
      </c>
      <c r="S10" s="52">
        <v>8.1454244420410955</v>
      </c>
      <c r="T10" s="53">
        <v>6.2747892020238085</v>
      </c>
      <c r="U10" s="53">
        <v>5.6114023162466289</v>
      </c>
      <c r="V10" s="52">
        <v>6.6668304057572998</v>
      </c>
      <c r="W10" s="52">
        <v>6.6668712696297101</v>
      </c>
      <c r="X10" s="52">
        <v>6.6668670412349078</v>
      </c>
      <c r="Y10" s="52">
        <v>6.6668240352555994</v>
      </c>
      <c r="Z10" s="52">
        <v>7.5440342013947879</v>
      </c>
      <c r="AA10" s="52">
        <v>8.4343961463548034</v>
      </c>
      <c r="BK10"/>
      <c r="BL10"/>
    </row>
    <row r="11" spans="1:64" x14ac:dyDescent="0.25">
      <c r="A11" s="75" t="s">
        <v>52</v>
      </c>
      <c r="B11" s="52">
        <v>4.2300000000000004</v>
      </c>
      <c r="C11" s="52">
        <v>3.47</v>
      </c>
      <c r="D11" s="52">
        <v>3.28</v>
      </c>
      <c r="E11" s="52">
        <v>4.5</v>
      </c>
      <c r="F11" s="52">
        <v>7.1</v>
      </c>
      <c r="G11" s="52">
        <v>4.6900000000000004</v>
      </c>
      <c r="H11" s="52">
        <v>10.88</v>
      </c>
      <c r="I11" s="52">
        <v>4.8499999999999996</v>
      </c>
      <c r="J11" s="52">
        <v>2.79</v>
      </c>
      <c r="K11" s="52">
        <v>1.9500000000000002</v>
      </c>
      <c r="L11" s="52">
        <v>2.9</v>
      </c>
      <c r="M11" s="52">
        <v>4.3499999999999996</v>
      </c>
      <c r="N11" s="52">
        <v>3.78</v>
      </c>
      <c r="O11" s="52">
        <v>3.0500000000000003</v>
      </c>
      <c r="P11" s="52">
        <v>3.32</v>
      </c>
      <c r="Q11" s="52">
        <v>3.82</v>
      </c>
      <c r="R11" s="52">
        <v>5.3800000000000017</v>
      </c>
      <c r="S11" s="52">
        <v>5.38</v>
      </c>
      <c r="T11" s="53">
        <v>4.54</v>
      </c>
      <c r="U11" s="53">
        <v>9.1600000000000037</v>
      </c>
      <c r="V11" s="52">
        <v>2.71</v>
      </c>
      <c r="W11" s="52">
        <v>2.56</v>
      </c>
      <c r="X11" s="52">
        <v>3.09</v>
      </c>
      <c r="Y11" s="52">
        <v>3.42</v>
      </c>
      <c r="Z11" s="52">
        <v>4.24</v>
      </c>
      <c r="AA11" s="52">
        <v>6.9499999999999993</v>
      </c>
      <c r="BK11"/>
      <c r="BL11"/>
    </row>
    <row r="12" spans="1:64" x14ac:dyDescent="0.25">
      <c r="A12" s="75" t="s">
        <v>53</v>
      </c>
      <c r="B12" s="52">
        <v>7</v>
      </c>
      <c r="C12" s="52">
        <v>7.3</v>
      </c>
      <c r="D12" s="52">
        <v>7</v>
      </c>
      <c r="E12" s="52">
        <v>7.1</v>
      </c>
      <c r="F12" s="52">
        <v>7</v>
      </c>
      <c r="G12" s="52">
        <v>7</v>
      </c>
      <c r="H12" s="52">
        <v>7.1</v>
      </c>
      <c r="I12" s="52">
        <v>7.5</v>
      </c>
      <c r="J12" s="52">
        <v>7.55</v>
      </c>
      <c r="K12" s="52">
        <v>8</v>
      </c>
      <c r="L12" s="52">
        <v>7.8</v>
      </c>
      <c r="M12" s="52">
        <v>6.65</v>
      </c>
      <c r="N12" s="52">
        <v>5.9</v>
      </c>
      <c r="O12" s="52">
        <v>7.03</v>
      </c>
      <c r="P12" s="52">
        <v>7.6</v>
      </c>
      <c r="Q12" s="52">
        <v>7.7</v>
      </c>
      <c r="R12" s="52">
        <v>7.8</v>
      </c>
      <c r="S12" s="52">
        <v>8.1999999999999993</v>
      </c>
      <c r="T12" s="53">
        <v>7.65</v>
      </c>
      <c r="U12" s="53">
        <v>7</v>
      </c>
      <c r="V12" s="52">
        <v>6.75</v>
      </c>
      <c r="W12" s="52">
        <v>7.25</v>
      </c>
      <c r="X12" s="52">
        <v>7.1</v>
      </c>
      <c r="Y12" s="52">
        <v>6.65</v>
      </c>
      <c r="Z12" s="52">
        <v>7.2</v>
      </c>
      <c r="AA12" s="52">
        <v>10.8</v>
      </c>
      <c r="BK12"/>
      <c r="BL12"/>
    </row>
    <row r="13" spans="1:64" x14ac:dyDescent="0.25">
      <c r="A13" s="75" t="s">
        <v>54</v>
      </c>
      <c r="B13" s="52">
        <v>9.9048783877692799</v>
      </c>
      <c r="C13" s="52">
        <v>9.93919402985075</v>
      </c>
      <c r="D13" s="52">
        <v>10.98</v>
      </c>
      <c r="E13" s="52">
        <v>9.9</v>
      </c>
      <c r="F13" s="52">
        <v>9.52</v>
      </c>
      <c r="G13" s="52">
        <v>9.52</v>
      </c>
      <c r="H13" s="52">
        <v>11.473501544799177</v>
      </c>
      <c r="I13" s="52">
        <v>10.01</v>
      </c>
      <c r="J13" s="52">
        <v>10.635104895104895</v>
      </c>
      <c r="K13" s="52">
        <v>9.6429704797047968</v>
      </c>
      <c r="L13" s="52">
        <v>8.4107002188183806</v>
      </c>
      <c r="M13" s="52">
        <v>11.317049408489909</v>
      </c>
      <c r="N13" s="52">
        <v>11.9</v>
      </c>
      <c r="O13" s="52">
        <v>11.205601750547046</v>
      </c>
      <c r="P13" s="52">
        <v>8.709071729957806</v>
      </c>
      <c r="Q13" s="52">
        <v>12.37</v>
      </c>
      <c r="R13" s="52">
        <v>11.727507309941519</v>
      </c>
      <c r="S13" s="52">
        <v>11.314195804195805</v>
      </c>
      <c r="T13" s="53">
        <v>11.899999999999999</v>
      </c>
      <c r="U13" s="53">
        <v>9.6547447280799119</v>
      </c>
      <c r="V13" s="52">
        <v>11.347568756875701</v>
      </c>
      <c r="W13" s="52">
        <v>10.7196824324324</v>
      </c>
      <c r="X13" s="52">
        <v>11.323312775330395</v>
      </c>
      <c r="Y13" s="52">
        <v>12.340052910052908</v>
      </c>
      <c r="Z13" s="52">
        <v>11.798600405679514</v>
      </c>
      <c r="AA13" s="52">
        <v>11.337626208378088</v>
      </c>
      <c r="BK13"/>
      <c r="BL13"/>
    </row>
    <row r="14" spans="1:64" x14ac:dyDescent="0.25">
      <c r="A14" s="76" t="s">
        <v>55</v>
      </c>
      <c r="B14" s="51" t="s">
        <v>28</v>
      </c>
      <c r="C14" s="51" t="s">
        <v>28</v>
      </c>
      <c r="D14" s="51">
        <v>5</v>
      </c>
      <c r="E14" s="52">
        <v>5.6941517641372634</v>
      </c>
      <c r="F14" s="52">
        <v>5.3752163225172076</v>
      </c>
      <c r="G14" s="52">
        <v>5</v>
      </c>
      <c r="H14" s="52">
        <v>5</v>
      </c>
      <c r="I14" s="52">
        <v>5</v>
      </c>
      <c r="J14" s="52">
        <v>4.7183235867446394</v>
      </c>
      <c r="K14" s="52">
        <v>4</v>
      </c>
      <c r="L14" s="52">
        <v>3.8490084134615383</v>
      </c>
      <c r="M14" s="52">
        <v>3.7933249051833124</v>
      </c>
      <c r="N14" s="52">
        <v>5</v>
      </c>
      <c r="O14" s="52">
        <v>5</v>
      </c>
      <c r="P14" s="52">
        <v>5</v>
      </c>
      <c r="Q14" s="52">
        <v>5.09</v>
      </c>
      <c r="R14" s="52">
        <v>5</v>
      </c>
      <c r="S14" s="52">
        <v>5</v>
      </c>
      <c r="T14" s="53">
        <v>5.5742151024050131</v>
      </c>
      <c r="U14" s="53">
        <v>5</v>
      </c>
      <c r="V14" s="52">
        <v>5</v>
      </c>
      <c r="W14" s="52">
        <v>5</v>
      </c>
      <c r="X14" s="52">
        <v>5.3557526658695496</v>
      </c>
      <c r="Y14" s="52">
        <v>6.669999999999999</v>
      </c>
      <c r="Z14" s="52">
        <v>6.67</v>
      </c>
      <c r="AA14" s="52">
        <v>6.669999999999999</v>
      </c>
      <c r="BK14"/>
      <c r="BL14"/>
    </row>
    <row r="15" spans="1:64" x14ac:dyDescent="0.25">
      <c r="A15" s="54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64" x14ac:dyDescent="0.25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x14ac:dyDescent="0.25">
      <c r="A17" s="36"/>
      <c r="B17" s="36"/>
      <c r="C17" s="36"/>
      <c r="D17" s="36"/>
      <c r="E17" s="106"/>
      <c r="F17" s="106"/>
      <c r="G17" s="106"/>
      <c r="H17" s="106"/>
      <c r="I17" s="106"/>
      <c r="J17" s="106"/>
      <c r="K17" s="106"/>
      <c r="L17" s="106"/>
      <c r="M17" s="106"/>
      <c r="N17" s="36"/>
      <c r="O17" s="36"/>
      <c r="P17" s="36"/>
      <c r="Q17" s="36"/>
      <c r="R17" s="36"/>
      <c r="S17" s="36"/>
      <c r="T17" s="36"/>
      <c r="U17" s="36"/>
    </row>
    <row r="18" spans="1:21" x14ac:dyDescent="0.25">
      <c r="A18" s="36"/>
      <c r="B18" s="36"/>
      <c r="C18" s="36"/>
      <c r="D18" s="36"/>
      <c r="E18" s="106"/>
      <c r="F18" s="106"/>
      <c r="G18" s="106"/>
      <c r="H18" s="106"/>
      <c r="I18" s="106"/>
      <c r="J18" s="106"/>
      <c r="K18" s="106"/>
      <c r="L18" s="106"/>
      <c r="M18" s="106"/>
      <c r="N18" s="36"/>
      <c r="O18" s="36"/>
      <c r="P18" s="36"/>
      <c r="Q18" s="36"/>
      <c r="R18" s="36"/>
      <c r="S18" s="36"/>
      <c r="T18" s="36"/>
      <c r="U18" s="36"/>
    </row>
    <row r="19" spans="1:21" x14ac:dyDescent="0.25">
      <c r="A19" s="36"/>
      <c r="B19" s="36"/>
      <c r="C19" s="36"/>
      <c r="D19" s="36"/>
      <c r="E19" s="106"/>
      <c r="F19" s="106"/>
      <c r="G19" s="106"/>
      <c r="H19" s="106"/>
      <c r="I19" s="106"/>
      <c r="J19" s="106"/>
      <c r="K19" s="106"/>
      <c r="L19" s="106"/>
      <c r="M19" s="106"/>
      <c r="N19" s="36"/>
      <c r="O19" s="36"/>
      <c r="P19" s="36"/>
      <c r="Q19" s="36"/>
      <c r="R19" s="36"/>
      <c r="S19" s="36"/>
      <c r="T19" s="36"/>
      <c r="U19" s="36"/>
    </row>
    <row r="20" spans="1:2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</sheetData>
  <mergeCells count="2">
    <mergeCell ref="A2:AA2"/>
    <mergeCell ref="A1:AA1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showGridLines="0" zoomScale="90" zoomScaleNormal="90" workbookViewId="0">
      <selection activeCell="Z8" sqref="Z8"/>
    </sheetView>
  </sheetViews>
  <sheetFormatPr defaultColWidth="9.140625" defaultRowHeight="15" x14ac:dyDescent="0.25"/>
  <cols>
    <col min="1" max="1" width="26.7109375" style="55" customWidth="1"/>
    <col min="2" max="19" width="9.140625" style="55"/>
    <col min="20" max="22" width="9.42578125" style="55" customWidth="1"/>
    <col min="23" max="64" width="9.140625" style="55"/>
    <col min="257" max="257" width="29.42578125" customWidth="1"/>
    <col min="276" max="278" width="9.42578125" customWidth="1"/>
    <col min="513" max="513" width="29.42578125" customWidth="1"/>
    <col min="532" max="534" width="9.42578125" customWidth="1"/>
    <col min="769" max="769" width="29.42578125" customWidth="1"/>
    <col min="788" max="790" width="9.42578125" customWidth="1"/>
  </cols>
  <sheetData>
    <row r="1" spans="1:64" ht="69.95" customHeigh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</row>
    <row r="2" spans="1:64" ht="30" customHeight="1" x14ac:dyDescent="0.25">
      <c r="A2" s="169" t="s">
        <v>88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</row>
    <row r="3" spans="1:64" x14ac:dyDescent="0.25">
      <c r="A3" s="3" t="s">
        <v>6</v>
      </c>
      <c r="B3" s="50">
        <v>44531</v>
      </c>
      <c r="C3" s="50">
        <v>44562</v>
      </c>
      <c r="D3" s="50">
        <v>44593</v>
      </c>
      <c r="E3" s="50">
        <v>44621</v>
      </c>
      <c r="F3" s="50">
        <v>44652</v>
      </c>
      <c r="G3" s="50">
        <v>44682</v>
      </c>
      <c r="H3" s="50">
        <v>44713</v>
      </c>
      <c r="I3" s="50">
        <v>44743</v>
      </c>
      <c r="J3" s="50">
        <v>44774</v>
      </c>
      <c r="K3" s="50">
        <v>44805</v>
      </c>
      <c r="L3" s="50">
        <v>44835</v>
      </c>
      <c r="M3" s="50">
        <v>44866</v>
      </c>
      <c r="N3" s="50">
        <v>44896</v>
      </c>
      <c r="O3" s="50">
        <v>44927</v>
      </c>
      <c r="P3" s="50">
        <v>44958</v>
      </c>
      <c r="Q3" s="50">
        <v>44986</v>
      </c>
      <c r="R3" s="50">
        <v>45017</v>
      </c>
      <c r="S3" s="50">
        <v>45047</v>
      </c>
      <c r="T3" s="50">
        <v>45078</v>
      </c>
      <c r="U3" s="50">
        <v>45108</v>
      </c>
      <c r="V3" s="50">
        <v>45139</v>
      </c>
      <c r="W3" s="50">
        <v>45170</v>
      </c>
      <c r="X3" s="50">
        <v>45200</v>
      </c>
      <c r="Y3" s="50">
        <v>45231</v>
      </c>
      <c r="Z3" s="50">
        <v>45261</v>
      </c>
      <c r="AA3" s="50">
        <v>45292</v>
      </c>
      <c r="BL3"/>
    </row>
    <row r="4" spans="1:64" x14ac:dyDescent="0.25">
      <c r="A4" s="75" t="s">
        <v>45</v>
      </c>
      <c r="B4" s="52">
        <v>2.0817178867839301</v>
      </c>
      <c r="C4" s="52">
        <v>2.61</v>
      </c>
      <c r="D4" s="52">
        <v>3.11</v>
      </c>
      <c r="E4" s="52">
        <v>3.12</v>
      </c>
      <c r="F4" s="52">
        <v>4.05</v>
      </c>
      <c r="G4" s="52">
        <v>4.4000000000000004</v>
      </c>
      <c r="H4" s="52">
        <v>4</v>
      </c>
      <c r="I4" s="52">
        <v>2.91</v>
      </c>
      <c r="J4" s="52">
        <v>2.9067463791406007</v>
      </c>
      <c r="K4" s="52">
        <v>3.288880842046523</v>
      </c>
      <c r="L4" s="52">
        <v>3.6415069631703596</v>
      </c>
      <c r="M4" s="52">
        <v>4.3609275269740388</v>
      </c>
      <c r="N4" s="52">
        <v>4.1050130272077432</v>
      </c>
      <c r="O4" s="52">
        <v>3.9184063492704984</v>
      </c>
      <c r="P4" s="52">
        <v>3.5320571675867125</v>
      </c>
      <c r="Q4" s="52">
        <v>3.29</v>
      </c>
      <c r="R4" s="52">
        <v>4.0549538050183545</v>
      </c>
      <c r="S4" s="52">
        <v>4.3105134337256334</v>
      </c>
      <c r="T4" s="53">
        <v>4.0444112662084404</v>
      </c>
      <c r="U4" s="52">
        <v>3.458689747246098</v>
      </c>
      <c r="V4" s="52">
        <v>3.0286745146897398</v>
      </c>
      <c r="W4" s="52">
        <v>2.8974480307641701</v>
      </c>
      <c r="X4" s="52">
        <v>3.1915689114537895</v>
      </c>
      <c r="Y4" s="52">
        <v>3.7211760631101609</v>
      </c>
      <c r="Z4" s="52">
        <v>4.6022858783367004</v>
      </c>
      <c r="AA4" s="52">
        <v>5.8943217947542781</v>
      </c>
      <c r="BL4"/>
    </row>
    <row r="5" spans="1:64" x14ac:dyDescent="0.25">
      <c r="A5" s="75" t="s">
        <v>46</v>
      </c>
      <c r="B5" s="52">
        <v>1.48228578617758</v>
      </c>
      <c r="C5" s="52">
        <v>2.03960623636093</v>
      </c>
      <c r="D5" s="52">
        <v>2.1800000000000002</v>
      </c>
      <c r="E5" s="52">
        <v>2.31</v>
      </c>
      <c r="F5" s="52">
        <v>3.3</v>
      </c>
      <c r="G5" s="52">
        <v>3.29</v>
      </c>
      <c r="H5" s="52">
        <v>3.04</v>
      </c>
      <c r="I5" s="52">
        <v>2.36</v>
      </c>
      <c r="J5" s="52">
        <v>2.058149447623685</v>
      </c>
      <c r="K5" s="52">
        <v>2.3450037741617602</v>
      </c>
      <c r="L5" s="52">
        <v>2.9969655157166084</v>
      </c>
      <c r="M5" s="52">
        <v>3.0875524747534158</v>
      </c>
      <c r="N5" s="52">
        <v>3.2118445234520046</v>
      </c>
      <c r="O5" s="52">
        <v>3.3421110808223338</v>
      </c>
      <c r="P5" s="52">
        <v>2.8441403389983559</v>
      </c>
      <c r="Q5" s="52">
        <v>2.6</v>
      </c>
      <c r="R5" s="52">
        <v>3.1004728511636084</v>
      </c>
      <c r="S5" s="52">
        <v>2.9421599748721867</v>
      </c>
      <c r="T5" s="53">
        <v>2.85325968784261</v>
      </c>
      <c r="U5" s="52">
        <v>2.7419924092228842</v>
      </c>
      <c r="V5" s="52">
        <v>2.24335419187695</v>
      </c>
      <c r="W5" s="52">
        <v>1.9893641731952401</v>
      </c>
      <c r="X5" s="52">
        <v>2.033164620820394</v>
      </c>
      <c r="Y5" s="52">
        <v>2.6282085672200259</v>
      </c>
      <c r="Z5" s="52">
        <v>3.314207769660126</v>
      </c>
      <c r="AA5" s="52">
        <v>4.6425932694850296</v>
      </c>
      <c r="BL5"/>
    </row>
    <row r="6" spans="1:64" x14ac:dyDescent="0.25">
      <c r="A6" s="75" t="s">
        <v>47</v>
      </c>
      <c r="B6" s="52">
        <v>0.77042704886219704</v>
      </c>
      <c r="C6" s="52">
        <v>1.2842326146695</v>
      </c>
      <c r="D6" s="52">
        <v>1.54</v>
      </c>
      <c r="E6" s="52">
        <v>1.7</v>
      </c>
      <c r="F6" s="52">
        <v>2.5099999999999998</v>
      </c>
      <c r="G6" s="52">
        <v>1.89</v>
      </c>
      <c r="H6" s="52">
        <v>1.61</v>
      </c>
      <c r="I6" s="52">
        <v>1.31</v>
      </c>
      <c r="J6" s="52">
        <v>1.0952468119752352</v>
      </c>
      <c r="K6" s="52">
        <v>1.4454590809293097</v>
      </c>
      <c r="L6" s="52">
        <v>1.841269065125068</v>
      </c>
      <c r="M6" s="52">
        <v>1.7678596002980953</v>
      </c>
      <c r="N6" s="52">
        <v>2.128118243327243</v>
      </c>
      <c r="O6" s="52">
        <v>1.8237458747184865</v>
      </c>
      <c r="P6" s="52">
        <v>1.680466202380027</v>
      </c>
      <c r="Q6" s="52">
        <v>1.87</v>
      </c>
      <c r="R6" s="52">
        <v>1.8756870109916721</v>
      </c>
      <c r="S6" s="52">
        <v>1.549910898995021</v>
      </c>
      <c r="T6" s="53">
        <v>1.8653808451759308</v>
      </c>
      <c r="U6" s="52">
        <v>1.4452938003402271</v>
      </c>
      <c r="V6" s="52">
        <v>1.1691083694973701</v>
      </c>
      <c r="W6" s="52">
        <v>0.99935794372317999</v>
      </c>
      <c r="X6" s="52">
        <v>1.2858299261634809</v>
      </c>
      <c r="Y6" s="52">
        <v>1.5889256293737464</v>
      </c>
      <c r="Z6" s="52">
        <v>1.9865173630684057</v>
      </c>
      <c r="AA6" s="52">
        <v>3.0642950228767183</v>
      </c>
      <c r="BL6"/>
    </row>
    <row r="7" spans="1:64" x14ac:dyDescent="0.25">
      <c r="A7" s="75" t="s">
        <v>48</v>
      </c>
      <c r="B7" s="52">
        <v>2.05471768721655</v>
      </c>
      <c r="C7" s="52">
        <v>2.7701494546932399</v>
      </c>
      <c r="D7" s="52">
        <v>3.31</v>
      </c>
      <c r="E7" s="52">
        <v>3.54</v>
      </c>
      <c r="F7" s="52">
        <v>4.68</v>
      </c>
      <c r="G7" s="52">
        <v>3.51</v>
      </c>
      <c r="H7" s="52">
        <v>2.99</v>
      </c>
      <c r="I7" s="52">
        <v>2.67</v>
      </c>
      <c r="J7" s="52">
        <v>2.3060609178038223</v>
      </c>
      <c r="K7" s="52">
        <v>3.0660421542684029</v>
      </c>
      <c r="L7" s="52">
        <v>3.3865416153346843</v>
      </c>
      <c r="M7" s="52">
        <v>3.513840749923447</v>
      </c>
      <c r="N7" s="52">
        <v>3.029545768563036</v>
      </c>
      <c r="O7" s="52">
        <v>4.6129998996242012</v>
      </c>
      <c r="P7" s="52">
        <v>3.6846391797950768</v>
      </c>
      <c r="Q7" s="52">
        <v>2.72</v>
      </c>
      <c r="R7" s="52">
        <v>3.2149716382784361</v>
      </c>
      <c r="S7" s="52">
        <v>2.5459534191300142</v>
      </c>
      <c r="T7" s="53">
        <v>3.3027307922240317</v>
      </c>
      <c r="U7" s="52">
        <v>2.8857396133560145</v>
      </c>
      <c r="V7" s="52">
        <v>2.4843706937535002</v>
      </c>
      <c r="W7" s="52">
        <v>2.28495464058487</v>
      </c>
      <c r="X7" s="52">
        <v>2.8508252434716495</v>
      </c>
      <c r="Y7" s="52">
        <v>3.037302754133183</v>
      </c>
      <c r="Z7" s="52">
        <v>3.8936023633000465</v>
      </c>
      <c r="AA7" s="52">
        <v>6.031019223222513</v>
      </c>
      <c r="BL7"/>
    </row>
    <row r="8" spans="1:64" x14ac:dyDescent="0.25">
      <c r="A8" s="75" t="s">
        <v>49</v>
      </c>
      <c r="B8" s="52">
        <v>1.61101072926422</v>
      </c>
      <c r="C8" s="52">
        <v>2.37</v>
      </c>
      <c r="D8" s="52">
        <v>3.34</v>
      </c>
      <c r="E8" s="52">
        <v>3.19</v>
      </c>
      <c r="F8" s="52">
        <v>4.54</v>
      </c>
      <c r="G8" s="52">
        <v>3.99</v>
      </c>
      <c r="H8" s="52">
        <v>3.13</v>
      </c>
      <c r="I8" s="52">
        <v>2.74</v>
      </c>
      <c r="J8" s="52">
        <v>2.337267148769631</v>
      </c>
      <c r="K8" s="52">
        <v>2.937010049490294</v>
      </c>
      <c r="L8" s="52">
        <v>3.9479670578145805</v>
      </c>
      <c r="M8" s="52">
        <v>3.5733981500399565</v>
      </c>
      <c r="N8" s="52">
        <v>3.7569635683242253</v>
      </c>
      <c r="O8" s="52">
        <v>4.0223944722617224</v>
      </c>
      <c r="P8" s="52">
        <v>3.3320180982189598</v>
      </c>
      <c r="Q8" s="52">
        <v>2.36</v>
      </c>
      <c r="R8" s="52">
        <v>3.2462485182961158</v>
      </c>
      <c r="S8" s="52">
        <v>2.894291699150362</v>
      </c>
      <c r="T8" s="53">
        <v>3.9146114605693918</v>
      </c>
      <c r="U8" s="52">
        <v>2.7875462002062439</v>
      </c>
      <c r="V8" s="52">
        <v>2.36345400053994</v>
      </c>
      <c r="W8" s="52">
        <v>2.0588626295903398</v>
      </c>
      <c r="X8" s="52">
        <v>2.871666679679922</v>
      </c>
      <c r="Y8" s="52">
        <v>3.1635267596512833</v>
      </c>
      <c r="Z8" s="52"/>
      <c r="AA8" s="52"/>
      <c r="BL8"/>
    </row>
    <row r="9" spans="1:64" x14ac:dyDescent="0.25">
      <c r="A9" s="75" t="s">
        <v>50</v>
      </c>
      <c r="B9" s="52">
        <v>2.11069689302427</v>
      </c>
      <c r="C9" s="52">
        <v>2.94865281679317</v>
      </c>
      <c r="D9" s="52">
        <v>3.41</v>
      </c>
      <c r="E9" s="52">
        <v>3.4</v>
      </c>
      <c r="F9" s="52">
        <v>4.05</v>
      </c>
      <c r="G9" s="52">
        <v>3.81</v>
      </c>
      <c r="H9" s="52">
        <v>3.29</v>
      </c>
      <c r="I9" s="52">
        <v>2.81</v>
      </c>
      <c r="J9" s="52">
        <v>2.3446810230522597</v>
      </c>
      <c r="K9" s="52">
        <v>2.7455899830627724</v>
      </c>
      <c r="L9" s="52">
        <v>3.2915148803224357</v>
      </c>
      <c r="M9" s="52">
        <v>3.494431410747755</v>
      </c>
      <c r="N9" s="52">
        <v>4.47</v>
      </c>
      <c r="O9" s="52">
        <v>4.7130802841296981</v>
      </c>
      <c r="P9" s="52">
        <v>3.7238376450324715</v>
      </c>
      <c r="Q9" s="52">
        <v>2.84</v>
      </c>
      <c r="R9" s="52">
        <v>3.4463478583963125</v>
      </c>
      <c r="S9" s="52">
        <v>2.9108236323761507</v>
      </c>
      <c r="T9" s="53">
        <v>3.3125464863847403</v>
      </c>
      <c r="U9" s="52">
        <v>2.8773210605350727</v>
      </c>
      <c r="V9" s="52">
        <v>2.4450981057813999</v>
      </c>
      <c r="W9" s="52">
        <v>1.82378750311217</v>
      </c>
      <c r="X9" s="52">
        <v>2.5015971488763364</v>
      </c>
      <c r="Y9" s="52">
        <v>2.954332952542627</v>
      </c>
      <c r="Z9" s="52">
        <v>3.3165134610414628</v>
      </c>
      <c r="AA9" s="52">
        <v>4.7329008491138227</v>
      </c>
      <c r="BL9"/>
    </row>
    <row r="10" spans="1:64" x14ac:dyDescent="0.25">
      <c r="A10" s="75" t="s">
        <v>51</v>
      </c>
      <c r="B10" s="52">
        <v>2.9630416131951902</v>
      </c>
      <c r="C10" s="52">
        <v>3.69</v>
      </c>
      <c r="D10" s="52">
        <v>5.05</v>
      </c>
      <c r="E10" s="52">
        <v>4.2</v>
      </c>
      <c r="F10" s="52">
        <v>5.79</v>
      </c>
      <c r="G10" s="52">
        <v>4.04</v>
      </c>
      <c r="H10" s="52">
        <v>1.77</v>
      </c>
      <c r="I10" s="52">
        <v>1.81</v>
      </c>
      <c r="J10" s="52">
        <v>1.3638658379819086</v>
      </c>
      <c r="K10" s="52">
        <v>2.3395771314389515</v>
      </c>
      <c r="L10" s="52">
        <v>3.1809637444223178</v>
      </c>
      <c r="M10" s="52">
        <v>4.0157819362484544</v>
      </c>
      <c r="N10" s="52">
        <v>3.9190631545696921</v>
      </c>
      <c r="O10" s="52">
        <v>4.154893076163515</v>
      </c>
      <c r="P10" s="52">
        <v>4.4329048365022441</v>
      </c>
      <c r="Q10" s="52">
        <v>3.94</v>
      </c>
      <c r="R10" s="52">
        <v>4.7581921495594015</v>
      </c>
      <c r="S10" s="52">
        <v>4.1670630261527908</v>
      </c>
      <c r="T10" s="53">
        <v>4.7432685482297687</v>
      </c>
      <c r="U10" s="52">
        <v>3.701308878790095</v>
      </c>
      <c r="V10" s="52">
        <v>3.62429950583984</v>
      </c>
      <c r="W10" s="52">
        <v>2.5051555085390498</v>
      </c>
      <c r="X10" s="52">
        <v>2.8312118087061098</v>
      </c>
      <c r="Y10" s="52">
        <v>4.3403103326438384</v>
      </c>
      <c r="Z10" s="52">
        <v>4.4986073487532128</v>
      </c>
      <c r="AA10" s="52">
        <v>6.8838158925153685</v>
      </c>
      <c r="BL10"/>
    </row>
    <row r="11" spans="1:64" x14ac:dyDescent="0.25">
      <c r="A11" s="75" t="s">
        <v>52</v>
      </c>
      <c r="B11" s="52">
        <v>3.11591861617008</v>
      </c>
      <c r="C11" s="52">
        <v>2.6952833602404902</v>
      </c>
      <c r="D11" s="52">
        <v>4.7699999999999996</v>
      </c>
      <c r="E11" s="52">
        <v>4.66</v>
      </c>
      <c r="F11" s="52">
        <v>5.09</v>
      </c>
      <c r="G11" s="52">
        <v>3.57</v>
      </c>
      <c r="H11" s="52">
        <v>3.42</v>
      </c>
      <c r="I11" s="52">
        <v>3.24</v>
      </c>
      <c r="J11" s="52">
        <v>2.8267331315648923</v>
      </c>
      <c r="K11" s="52">
        <v>3.4148407155025553</v>
      </c>
      <c r="L11" s="52">
        <v>3.7744296860370765</v>
      </c>
      <c r="M11" s="52">
        <v>3.766051620477477</v>
      </c>
      <c r="N11" s="52">
        <v>4.2167527371523379</v>
      </c>
      <c r="O11" s="52">
        <v>4.5775591305180505</v>
      </c>
      <c r="P11" s="52">
        <v>3.5802232519482602</v>
      </c>
      <c r="Q11" s="52">
        <v>3.6</v>
      </c>
      <c r="R11" s="52">
        <v>3.9369463234749831</v>
      </c>
      <c r="S11" s="52">
        <v>2.8451649013078266</v>
      </c>
      <c r="T11" s="53">
        <v>3.7569289035374513</v>
      </c>
      <c r="U11" s="52">
        <v>3.846092212683442</v>
      </c>
      <c r="V11" s="52">
        <v>3.1448690145539402</v>
      </c>
      <c r="W11" s="52">
        <v>2.5863262565693499</v>
      </c>
      <c r="X11" s="52">
        <v>3.4187240480402195</v>
      </c>
      <c r="Y11" s="52">
        <v>3.9299181321161876</v>
      </c>
      <c r="Z11" s="52">
        <v>4.694845139527752</v>
      </c>
      <c r="AA11" s="52">
        <v>6.7360731334435746</v>
      </c>
      <c r="BL11"/>
    </row>
    <row r="12" spans="1:64" x14ac:dyDescent="0.25">
      <c r="A12" s="75" t="s">
        <v>53</v>
      </c>
      <c r="B12" s="52">
        <v>3.06</v>
      </c>
      <c r="C12" s="52">
        <v>3.16</v>
      </c>
      <c r="D12" s="52">
        <v>4.0199999999999996</v>
      </c>
      <c r="E12" s="52">
        <v>3.9</v>
      </c>
      <c r="F12" s="52">
        <v>4.1100000000000003</v>
      </c>
      <c r="G12" s="52">
        <v>3.42</v>
      </c>
      <c r="H12" s="52">
        <v>3.28</v>
      </c>
      <c r="I12" s="52">
        <v>2.97</v>
      </c>
      <c r="J12" s="52">
        <v>2.8683906331568352</v>
      </c>
      <c r="K12" s="52">
        <v>3.07</v>
      </c>
      <c r="L12" s="52">
        <v>5.0199999999999996</v>
      </c>
      <c r="M12" s="52">
        <v>4.8600000000000003</v>
      </c>
      <c r="N12" s="52">
        <v>5.09</v>
      </c>
      <c r="O12" s="52">
        <v>5.23</v>
      </c>
      <c r="P12" s="52">
        <v>4.7300000000000004</v>
      </c>
      <c r="Q12" s="52">
        <v>4.71</v>
      </c>
      <c r="R12" s="52">
        <v>4.91</v>
      </c>
      <c r="S12" s="52">
        <v>4.58</v>
      </c>
      <c r="T12" s="53">
        <v>4.84</v>
      </c>
      <c r="U12" s="52">
        <v>4.8710253439697375</v>
      </c>
      <c r="V12" s="52">
        <v>4.1393075573595697</v>
      </c>
      <c r="W12" s="52">
        <v>3.86</v>
      </c>
      <c r="X12" s="52">
        <v>4.18</v>
      </c>
      <c r="Y12" s="52">
        <v>4.3</v>
      </c>
      <c r="Z12" s="52">
        <v>4.7300000000000004</v>
      </c>
      <c r="AA12" s="52">
        <v>5.69</v>
      </c>
      <c r="BL12"/>
    </row>
    <row r="13" spans="1:64" x14ac:dyDescent="0.25">
      <c r="A13" s="75" t="s">
        <v>54</v>
      </c>
      <c r="B13" s="52">
        <v>5.6</v>
      </c>
      <c r="C13" s="52">
        <v>5.6</v>
      </c>
      <c r="D13" s="52">
        <v>7.18</v>
      </c>
      <c r="E13" s="52">
        <v>7.68</v>
      </c>
      <c r="F13" s="52">
        <v>6.24</v>
      </c>
      <c r="G13" s="52">
        <v>8.51</v>
      </c>
      <c r="H13" s="52">
        <v>4.95</v>
      </c>
      <c r="I13" s="52">
        <v>4.6399999999999997</v>
      </c>
      <c r="J13" s="52">
        <v>4.09</v>
      </c>
      <c r="K13" s="52">
        <v>4.75</v>
      </c>
      <c r="L13" s="52">
        <v>7.0250000000000004</v>
      </c>
      <c r="M13" s="52">
        <v>5.7</v>
      </c>
      <c r="N13" s="52">
        <v>9.1999999999999993</v>
      </c>
      <c r="O13" s="52">
        <v>7.97</v>
      </c>
      <c r="P13" s="52">
        <v>4.62</v>
      </c>
      <c r="Q13" s="52">
        <v>7</v>
      </c>
      <c r="R13" s="52">
        <v>5.3</v>
      </c>
      <c r="S13" s="52">
        <v>7.15</v>
      </c>
      <c r="T13" s="53">
        <v>5.61</v>
      </c>
      <c r="U13" s="52">
        <v>5.28</v>
      </c>
      <c r="V13" s="52">
        <v>4.16</v>
      </c>
      <c r="W13" s="130">
        <v>2.8</v>
      </c>
      <c r="X13" s="52">
        <v>4.4799999999999995</v>
      </c>
      <c r="Y13" s="52">
        <v>8.4600000000000009</v>
      </c>
      <c r="Z13" s="52">
        <v>7.65</v>
      </c>
      <c r="AA13" s="52">
        <v>8</v>
      </c>
      <c r="BL13"/>
    </row>
    <row r="14" spans="1:64" x14ac:dyDescent="0.25">
      <c r="A14" s="76" t="s">
        <v>55</v>
      </c>
      <c r="B14" s="51" t="s">
        <v>28</v>
      </c>
      <c r="C14" s="51" t="s">
        <v>28</v>
      </c>
      <c r="D14" s="51">
        <v>2.4362622064606598</v>
      </c>
      <c r="E14" s="52">
        <v>2.6825997561100743</v>
      </c>
      <c r="F14" s="52">
        <v>4.0002097755401724</v>
      </c>
      <c r="G14" s="52">
        <v>3.7603131153051912</v>
      </c>
      <c r="H14" s="52">
        <v>3.2093621489194155</v>
      </c>
      <c r="I14" s="52">
        <v>2.8055781448538757</v>
      </c>
      <c r="J14" s="52">
        <v>2.6007935142356859</v>
      </c>
      <c r="K14" s="52">
        <v>2.4009756865213627</v>
      </c>
      <c r="L14" s="52">
        <v>3.6028268848528189</v>
      </c>
      <c r="M14" s="52">
        <v>3.6007090854631367</v>
      </c>
      <c r="N14" s="52">
        <v>3.6087989357658685</v>
      </c>
      <c r="O14" s="52">
        <v>3.4462575341226493</v>
      </c>
      <c r="P14" s="52">
        <v>2.8034595444605519</v>
      </c>
      <c r="Q14" s="52">
        <v>2.8</v>
      </c>
      <c r="R14" s="52">
        <v>2.5981425338084954</v>
      </c>
      <c r="S14" s="52">
        <v>2.6868805408983576</v>
      </c>
      <c r="T14" s="53">
        <v>2.4996758052012122</v>
      </c>
      <c r="U14" s="51">
        <v>2.7128639566831012</v>
      </c>
      <c r="V14" s="51">
        <v>2.31068510670285</v>
      </c>
      <c r="W14" s="51">
        <v>1.60176108045832</v>
      </c>
      <c r="X14" s="51">
        <v>2.0023814041956833</v>
      </c>
      <c r="Y14" s="51">
        <v>2.4044810856972139</v>
      </c>
      <c r="Z14" s="51">
        <v>2.63681046163761</v>
      </c>
      <c r="AA14" s="51">
        <v>4.0342420488819197</v>
      </c>
      <c r="BL14"/>
    </row>
    <row r="15" spans="1:6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64" x14ac:dyDescent="0.25">
      <c r="A16" s="36" t="s">
        <v>19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x14ac:dyDescent="0.25">
      <c r="A18" s="56" t="s">
        <v>110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</sheetData>
  <mergeCells count="2">
    <mergeCell ref="A1:AA1"/>
    <mergeCell ref="A2:AA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zoomScaleNormal="90" workbookViewId="0">
      <selection activeCell="Z9" sqref="Z9"/>
    </sheetView>
  </sheetViews>
  <sheetFormatPr defaultColWidth="9.140625" defaultRowHeight="15" x14ac:dyDescent="0.25"/>
  <cols>
    <col min="1" max="1" width="26.7109375" style="55" customWidth="1"/>
    <col min="2" max="17" width="9.140625" style="55"/>
    <col min="18" max="18" width="9.28515625" style="55" customWidth="1"/>
    <col min="19" max="22" width="9.42578125" style="55" customWidth="1"/>
    <col min="23" max="24" width="9.140625" style="55"/>
    <col min="25" max="25" width="9.42578125" style="55" customWidth="1"/>
    <col min="26" max="26" width="9.140625" style="55"/>
    <col min="27" max="27" width="9.42578125" style="55" customWidth="1"/>
    <col min="28" max="64" width="9.140625" style="55"/>
    <col min="257" max="257" width="28.7109375" customWidth="1"/>
    <col min="274" max="274" width="9.28515625" customWidth="1"/>
    <col min="275" max="278" width="9.42578125" customWidth="1"/>
    <col min="281" max="281" width="9.42578125" customWidth="1"/>
    <col min="283" max="283" width="9.42578125" customWidth="1"/>
    <col min="513" max="513" width="28.7109375" customWidth="1"/>
    <col min="530" max="530" width="9.28515625" customWidth="1"/>
    <col min="531" max="534" width="9.42578125" customWidth="1"/>
    <col min="537" max="537" width="9.42578125" customWidth="1"/>
    <col min="539" max="539" width="9.42578125" customWidth="1"/>
    <col min="769" max="769" width="28.7109375" customWidth="1"/>
    <col min="786" max="786" width="9.28515625" customWidth="1"/>
    <col min="787" max="790" width="9.42578125" customWidth="1"/>
    <col min="793" max="793" width="9.42578125" customWidth="1"/>
    <col min="795" max="795" width="9.42578125" customWidth="1"/>
  </cols>
  <sheetData>
    <row r="1" spans="1:64" ht="69.95" customHeigh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</row>
    <row r="2" spans="1:64" ht="30" customHeight="1" x14ac:dyDescent="0.25">
      <c r="A2" s="169" t="s">
        <v>89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</row>
    <row r="3" spans="1:64" x14ac:dyDescent="0.25">
      <c r="A3" s="3" t="s">
        <v>6</v>
      </c>
      <c r="B3" s="50">
        <v>44531</v>
      </c>
      <c r="C3" s="50">
        <v>44562</v>
      </c>
      <c r="D3" s="50">
        <v>44593</v>
      </c>
      <c r="E3" s="50">
        <v>44621</v>
      </c>
      <c r="F3" s="50">
        <v>44652</v>
      </c>
      <c r="G3" s="50">
        <v>44682</v>
      </c>
      <c r="H3" s="50">
        <v>44713</v>
      </c>
      <c r="I3" s="50">
        <v>44743</v>
      </c>
      <c r="J3" s="50">
        <v>44774</v>
      </c>
      <c r="K3" s="50">
        <v>44805</v>
      </c>
      <c r="L3" s="50">
        <v>44835</v>
      </c>
      <c r="M3" s="50">
        <v>44866</v>
      </c>
      <c r="N3" s="50">
        <v>44896</v>
      </c>
      <c r="O3" s="50">
        <v>44927</v>
      </c>
      <c r="P3" s="50">
        <v>44958</v>
      </c>
      <c r="Q3" s="50">
        <v>44986</v>
      </c>
      <c r="R3" s="50">
        <v>45017</v>
      </c>
      <c r="S3" s="50">
        <v>45047</v>
      </c>
      <c r="T3" s="50">
        <v>45078</v>
      </c>
      <c r="U3" s="50">
        <v>45108</v>
      </c>
      <c r="V3" s="50">
        <v>45139</v>
      </c>
      <c r="W3" s="50">
        <v>45170</v>
      </c>
      <c r="X3" s="50">
        <v>45200</v>
      </c>
      <c r="Y3" s="50">
        <v>45231</v>
      </c>
      <c r="Z3" s="50">
        <v>45261</v>
      </c>
      <c r="AA3" s="50">
        <v>45292</v>
      </c>
      <c r="BK3"/>
      <c r="BL3"/>
    </row>
    <row r="4" spans="1:64" x14ac:dyDescent="0.25">
      <c r="A4" s="75" t="s">
        <v>45</v>
      </c>
      <c r="B4" s="51">
        <v>2.4416975635976499</v>
      </c>
      <c r="C4" s="51">
        <v>2.59</v>
      </c>
      <c r="D4" s="51">
        <v>2.89</v>
      </c>
      <c r="E4" s="51">
        <v>3.15</v>
      </c>
      <c r="F4" s="51">
        <v>3.49</v>
      </c>
      <c r="G4" s="51">
        <v>4.0599999999999996</v>
      </c>
      <c r="H4" s="51">
        <v>3.31</v>
      </c>
      <c r="I4" s="51">
        <v>3.3</v>
      </c>
      <c r="J4" s="51">
        <v>3.638149130106632</v>
      </c>
      <c r="K4" s="51">
        <v>3.8855757502330697</v>
      </c>
      <c r="L4" s="51">
        <v>4.6351710722612802</v>
      </c>
      <c r="M4" s="51">
        <v>6.9132364402317013</v>
      </c>
      <c r="N4" s="51">
        <v>5.4458414610317867</v>
      </c>
      <c r="O4" s="51">
        <v>3.5575746146593028</v>
      </c>
      <c r="P4" s="51">
        <v>3.2204640461825869</v>
      </c>
      <c r="Q4" s="51">
        <v>2.92</v>
      </c>
      <c r="R4" s="51">
        <v>2.8869466408221482</v>
      </c>
      <c r="S4" s="51">
        <v>2.9692201915311895</v>
      </c>
      <c r="T4" s="51">
        <v>2.8040987433173941</v>
      </c>
      <c r="U4" s="51">
        <v>2.7772368365912476</v>
      </c>
      <c r="V4" s="51">
        <v>2.6744376605790898</v>
      </c>
      <c r="W4" s="51">
        <v>2.37660986382275</v>
      </c>
      <c r="X4" s="51">
        <v>3.5409579571582359</v>
      </c>
      <c r="Y4" s="51">
        <v>4.5854431151347379</v>
      </c>
      <c r="Z4" s="51">
        <v>4.4203450954834382</v>
      </c>
      <c r="AA4" s="51">
        <v>3.9687350329472277</v>
      </c>
      <c r="BK4"/>
      <c r="BL4"/>
    </row>
    <row r="5" spans="1:64" x14ac:dyDescent="0.25">
      <c r="A5" s="75" t="s">
        <v>46</v>
      </c>
      <c r="B5" s="51">
        <v>2.2468619220425299</v>
      </c>
      <c r="C5" s="51">
        <v>2.4228238294537099</v>
      </c>
      <c r="D5" s="51">
        <v>2.6</v>
      </c>
      <c r="E5" s="51">
        <v>3.11</v>
      </c>
      <c r="F5" s="51">
        <v>3.32</v>
      </c>
      <c r="G5" s="51">
        <v>3.92</v>
      </c>
      <c r="H5" s="51">
        <v>3.14</v>
      </c>
      <c r="I5" s="51">
        <v>2.96</v>
      </c>
      <c r="J5" s="51">
        <v>3.433006265038554</v>
      </c>
      <c r="K5" s="51">
        <v>3.894153603317509</v>
      </c>
      <c r="L5" s="51">
        <v>4.719890113888586</v>
      </c>
      <c r="M5" s="51">
        <v>6.3130528657698468</v>
      </c>
      <c r="N5" s="51">
        <v>5.8813806813708087</v>
      </c>
      <c r="O5" s="51">
        <v>3.3098063641858828</v>
      </c>
      <c r="P5" s="51">
        <v>3.168044572969412</v>
      </c>
      <c r="Q5" s="51">
        <v>3.12</v>
      </c>
      <c r="R5" s="51">
        <v>2.768397381392286</v>
      </c>
      <c r="S5" s="51">
        <v>2.8143365942347329</v>
      </c>
      <c r="T5" s="51">
        <v>2.7003428888612571</v>
      </c>
      <c r="U5" s="51">
        <v>2.2439091277274339</v>
      </c>
      <c r="V5" s="51">
        <v>2.3640274885296999</v>
      </c>
      <c r="W5" s="51">
        <v>2.3727041966845199</v>
      </c>
      <c r="X5" s="51">
        <v>2.8134510883339128</v>
      </c>
      <c r="Y5" s="51">
        <v>4.4361493563756644</v>
      </c>
      <c r="Z5" s="51">
        <v>4.0700036811590898</v>
      </c>
      <c r="AA5" s="51">
        <v>3.629407499277419</v>
      </c>
      <c r="BK5"/>
      <c r="BL5"/>
    </row>
    <row r="6" spans="1:64" x14ac:dyDescent="0.25">
      <c r="A6" s="75" t="s">
        <v>47</v>
      </c>
      <c r="B6" s="51">
        <v>2.53599783653616</v>
      </c>
      <c r="C6" s="51">
        <v>2.75</v>
      </c>
      <c r="D6" s="51">
        <v>2.78</v>
      </c>
      <c r="E6" s="51">
        <v>3.09</v>
      </c>
      <c r="F6" s="51">
        <v>3.28</v>
      </c>
      <c r="G6" s="51">
        <v>4.01</v>
      </c>
      <c r="H6" s="51">
        <v>3.12</v>
      </c>
      <c r="I6" s="51">
        <v>3.36</v>
      </c>
      <c r="J6" s="51">
        <v>3.7437316888097061</v>
      </c>
      <c r="K6" s="51">
        <v>4.0400324145939566</v>
      </c>
      <c r="L6" s="51">
        <v>4.824780451189449</v>
      </c>
      <c r="M6" s="51">
        <v>6.8900474739272193</v>
      </c>
      <c r="N6" s="51">
        <v>5.6050925132896143</v>
      </c>
      <c r="O6" s="51">
        <v>3.6385884637954491</v>
      </c>
      <c r="P6" s="51">
        <v>3.4806393357020204</v>
      </c>
      <c r="Q6" s="51">
        <v>3</v>
      </c>
      <c r="R6" s="51">
        <v>2.8441152829221363</v>
      </c>
      <c r="S6" s="51">
        <v>2.7265837277034177</v>
      </c>
      <c r="T6" s="51">
        <v>2.7012444379747689</v>
      </c>
      <c r="U6" s="51">
        <v>2.8076298252283292</v>
      </c>
      <c r="V6" s="51">
        <v>2.69374554801513</v>
      </c>
      <c r="W6" s="51">
        <v>2.2160044189427399</v>
      </c>
      <c r="X6" s="51">
        <v>3.5957051643782267</v>
      </c>
      <c r="Y6" s="51">
        <v>4.6200391155753282</v>
      </c>
      <c r="Z6" s="51">
        <v>5.3953831292264613</v>
      </c>
      <c r="AA6" s="51">
        <v>3.488497968394177</v>
      </c>
      <c r="BK6"/>
      <c r="BL6"/>
    </row>
    <row r="7" spans="1:64" x14ac:dyDescent="0.25">
      <c r="A7" s="75" t="s">
        <v>48</v>
      </c>
      <c r="B7" s="51">
        <v>2.3128845427392002</v>
      </c>
      <c r="C7" s="51">
        <v>2.6276593223060201</v>
      </c>
      <c r="D7" s="51">
        <v>2.98</v>
      </c>
      <c r="E7" s="51">
        <v>3.15</v>
      </c>
      <c r="F7" s="51">
        <v>4.0999999999999996</v>
      </c>
      <c r="G7" s="51">
        <v>4.8899999999999997</v>
      </c>
      <c r="H7" s="51">
        <v>4</v>
      </c>
      <c r="I7" s="51">
        <v>3.5</v>
      </c>
      <c r="J7" s="51">
        <v>3.9458039071417765</v>
      </c>
      <c r="K7" s="51">
        <v>4.3127230072795735</v>
      </c>
      <c r="L7" s="51">
        <v>5.2683221692053586</v>
      </c>
      <c r="M7" s="51">
        <v>7.106200715807768</v>
      </c>
      <c r="N7" s="51">
        <v>5.4361554096948259</v>
      </c>
      <c r="O7" s="51">
        <v>4.2330503155931716</v>
      </c>
      <c r="P7" s="51">
        <v>3.4434002998308646</v>
      </c>
      <c r="Q7" s="51">
        <v>2.93</v>
      </c>
      <c r="R7" s="51">
        <v>2.7955995682628401</v>
      </c>
      <c r="S7" s="51">
        <v>3.2932009249042244</v>
      </c>
      <c r="T7" s="51">
        <v>2.9372787249350898</v>
      </c>
      <c r="U7" s="51">
        <v>2.7731753851223329</v>
      </c>
      <c r="V7" s="51">
        <v>2.5344940846670099</v>
      </c>
      <c r="W7" s="51">
        <v>2.28671153494468</v>
      </c>
      <c r="X7" s="51">
        <v>3.4461752054758907</v>
      </c>
      <c r="Y7" s="51">
        <v>4.3054315912138028</v>
      </c>
      <c r="Z7" s="51">
        <v>4.3901037704511916</v>
      </c>
      <c r="AA7" s="51">
        <v>3.5940186246418344</v>
      </c>
      <c r="BK7"/>
      <c r="BL7"/>
    </row>
    <row r="8" spans="1:64" x14ac:dyDescent="0.25">
      <c r="A8" s="75" t="s">
        <v>49</v>
      </c>
      <c r="B8" s="51">
        <v>2.26352209603753</v>
      </c>
      <c r="C8" s="51">
        <v>2.54</v>
      </c>
      <c r="D8" s="51">
        <v>2.67</v>
      </c>
      <c r="E8" s="51">
        <v>2.75</v>
      </c>
      <c r="F8" s="51">
        <v>2.85</v>
      </c>
      <c r="G8" s="51">
        <v>3.91</v>
      </c>
      <c r="H8" s="51">
        <v>3.33</v>
      </c>
      <c r="I8" s="51">
        <v>3.39</v>
      </c>
      <c r="J8" s="51">
        <v>3.9096992133271633</v>
      </c>
      <c r="K8" s="51">
        <v>4.1631799163179917</v>
      </c>
      <c r="L8" s="51">
        <v>5.1568313387328581</v>
      </c>
      <c r="M8" s="51">
        <v>6.6009259064855446</v>
      </c>
      <c r="N8" s="51">
        <v>4.9551549952002993</v>
      </c>
      <c r="O8" s="51">
        <v>3.3526242558737538</v>
      </c>
      <c r="P8" s="51">
        <v>3.4903474743798646</v>
      </c>
      <c r="Q8" s="51">
        <v>2.91</v>
      </c>
      <c r="R8" s="51">
        <v>2.8355449724429636</v>
      </c>
      <c r="S8" s="51">
        <v>2.9638020155442342</v>
      </c>
      <c r="T8" s="51">
        <v>2.8551029091102484</v>
      </c>
      <c r="U8" s="51">
        <v>2.8554234239821388</v>
      </c>
      <c r="V8" s="51">
        <v>2.8622588409888898</v>
      </c>
      <c r="W8" s="51">
        <v>2.4276983636832399</v>
      </c>
      <c r="X8" s="51">
        <v>3.6547923037638212</v>
      </c>
      <c r="Y8" s="51">
        <v>5.0732636888019123</v>
      </c>
      <c r="Z8" s="51"/>
      <c r="AA8" s="51"/>
      <c r="BK8"/>
      <c r="BL8"/>
    </row>
    <row r="9" spans="1:64" x14ac:dyDescent="0.25">
      <c r="A9" s="75" t="s">
        <v>50</v>
      </c>
      <c r="B9" s="51">
        <v>2.8125</v>
      </c>
      <c r="C9" s="51">
        <v>3.0147058857707298</v>
      </c>
      <c r="D9" s="51">
        <v>3.15</v>
      </c>
      <c r="E9" s="51">
        <v>3.12</v>
      </c>
      <c r="F9" s="51">
        <v>3.74</v>
      </c>
      <c r="G9" s="51">
        <v>4.32</v>
      </c>
      <c r="H9" s="51">
        <v>3.36</v>
      </c>
      <c r="I9" s="51">
        <v>3.82</v>
      </c>
      <c r="J9" s="51">
        <v>4.083333332137193</v>
      </c>
      <c r="K9" s="51">
        <v>4.4722222200825312</v>
      </c>
      <c r="L9" s="51">
        <v>5.54687500731636</v>
      </c>
      <c r="M9" s="51">
        <v>7.6718750029755531</v>
      </c>
      <c r="N9" s="51">
        <v>6.58</v>
      </c>
      <c r="O9" s="51">
        <v>4.1805555602319497</v>
      </c>
      <c r="P9" s="51">
        <v>3.89408313233589</v>
      </c>
      <c r="Q9" s="51">
        <v>3.31</v>
      </c>
      <c r="R9" s="51">
        <v>3.3040841998221766</v>
      </c>
      <c r="S9" s="51">
        <v>3.1764705896805898</v>
      </c>
      <c r="T9" s="51">
        <v>3.1029411774433604</v>
      </c>
      <c r="U9" s="51">
        <v>3.0000525557511408</v>
      </c>
      <c r="V9" s="51">
        <v>2.8056657076643798</v>
      </c>
      <c r="W9" s="51">
        <v>2.5294117637015501</v>
      </c>
      <c r="X9" s="51">
        <v>3.95833334104492</v>
      </c>
      <c r="Y9" s="51">
        <v>5.375</v>
      </c>
      <c r="Z9" s="51">
        <v>4.9305555611474592</v>
      </c>
      <c r="AA9" s="51">
        <v>4.0972222200773691</v>
      </c>
      <c r="BK9"/>
      <c r="BL9"/>
    </row>
    <row r="10" spans="1:64" x14ac:dyDescent="0.25">
      <c r="A10" s="75" t="s">
        <v>51</v>
      </c>
      <c r="B10" s="51">
        <v>3.0689198841085901</v>
      </c>
      <c r="C10" s="51">
        <v>3.78</v>
      </c>
      <c r="D10" s="51">
        <v>3.89</v>
      </c>
      <c r="E10" s="51">
        <v>4.3</v>
      </c>
      <c r="F10" s="51">
        <v>5.36</v>
      </c>
      <c r="G10" s="51">
        <v>5.52</v>
      </c>
      <c r="H10" s="51">
        <v>3.49</v>
      </c>
      <c r="I10" s="51">
        <v>4.1900000000000004</v>
      </c>
      <c r="J10" s="51">
        <v>4.089657111299541</v>
      </c>
      <c r="K10" s="51">
        <v>4.3800439904573674</v>
      </c>
      <c r="L10" s="51">
        <v>6.3776155347151153</v>
      </c>
      <c r="M10" s="51">
        <v>7.2639893146280832</v>
      </c>
      <c r="N10" s="51">
        <v>6.5135115355432021</v>
      </c>
      <c r="O10" s="51">
        <v>4.0916043481152427</v>
      </c>
      <c r="P10" s="51">
        <v>4.4340288807709145</v>
      </c>
      <c r="Q10" s="51">
        <v>3.83</v>
      </c>
      <c r="R10" s="51">
        <v>4.5422727804320919</v>
      </c>
      <c r="S10" s="51">
        <v>4.6753263730074579</v>
      </c>
      <c r="T10" s="51">
        <v>4.3982829086854309</v>
      </c>
      <c r="U10" s="51">
        <v>3.6818428502981511</v>
      </c>
      <c r="V10" s="51">
        <v>4.06063284908931</v>
      </c>
      <c r="W10" s="51">
        <v>3.0347120261612401</v>
      </c>
      <c r="X10" s="51">
        <v>3.7358600929391428</v>
      </c>
      <c r="Y10" s="51">
        <v>6.2711900916738239</v>
      </c>
      <c r="Z10" s="51">
        <v>6.7621061195474983</v>
      </c>
      <c r="AA10" s="51">
        <v>6.3238145603732727</v>
      </c>
      <c r="BK10"/>
      <c r="BL10"/>
    </row>
    <row r="11" spans="1:64" x14ac:dyDescent="0.25">
      <c r="A11" s="75" t="s">
        <v>52</v>
      </c>
      <c r="B11" s="51">
        <v>2.79</v>
      </c>
      <c r="C11" s="51">
        <v>3</v>
      </c>
      <c r="D11" s="51">
        <v>3.28</v>
      </c>
      <c r="E11" s="51">
        <v>3.46</v>
      </c>
      <c r="F11" s="51">
        <v>3.89</v>
      </c>
      <c r="G11" s="51">
        <v>4.01</v>
      </c>
      <c r="H11" s="51">
        <v>3.09</v>
      </c>
      <c r="I11" s="51">
        <v>3.49</v>
      </c>
      <c r="J11" s="51">
        <v>4.2300000000000004</v>
      </c>
      <c r="K11" s="51">
        <v>3.91</v>
      </c>
      <c r="L11" s="51">
        <v>5.03</v>
      </c>
      <c r="M11" s="51">
        <v>6.4499841655060086</v>
      </c>
      <c r="N11" s="51">
        <v>5.5940011312185041</v>
      </c>
      <c r="O11" s="51">
        <v>4.25</v>
      </c>
      <c r="P11" s="51">
        <v>3.7500937960605656</v>
      </c>
      <c r="Q11" s="51">
        <v>3.47</v>
      </c>
      <c r="R11" s="51">
        <v>2.69</v>
      </c>
      <c r="S11" s="51">
        <v>2.73</v>
      </c>
      <c r="T11" s="51">
        <v>3.13</v>
      </c>
      <c r="U11" s="51">
        <v>3.2908116048475944</v>
      </c>
      <c r="V11" s="51">
        <v>2.69</v>
      </c>
      <c r="W11" s="51">
        <v>2.04</v>
      </c>
      <c r="X11" s="51">
        <v>2.9028865084103481</v>
      </c>
      <c r="Y11" s="51">
        <v>3.8286402266288952</v>
      </c>
      <c r="Z11" s="51">
        <v>4.58006016634224</v>
      </c>
      <c r="AA11" s="51">
        <v>4.1803633070357167</v>
      </c>
      <c r="BK11"/>
      <c r="BL11"/>
    </row>
    <row r="12" spans="1:64" x14ac:dyDescent="0.25">
      <c r="A12" s="75" t="s">
        <v>53</v>
      </c>
      <c r="B12" s="51">
        <v>3.7222930445526599</v>
      </c>
      <c r="C12" s="51">
        <v>4.0324411694794398</v>
      </c>
      <c r="D12" s="51">
        <v>4.1399999999999997</v>
      </c>
      <c r="E12" s="51">
        <v>4.46</v>
      </c>
      <c r="F12" s="51">
        <v>4.3600000000000003</v>
      </c>
      <c r="G12" s="51">
        <v>5.75</v>
      </c>
      <c r="H12" s="51">
        <v>4.0999999999999996</v>
      </c>
      <c r="I12" s="51">
        <v>4.45</v>
      </c>
      <c r="J12" s="51">
        <v>5.0264683336375251</v>
      </c>
      <c r="K12" s="51">
        <v>5.0964677751209475</v>
      </c>
      <c r="L12" s="51">
        <v>5.7853339350180502</v>
      </c>
      <c r="M12" s="51">
        <v>7.4090991370237846</v>
      </c>
      <c r="N12" s="51">
        <v>7.2581175565997436</v>
      </c>
      <c r="O12" s="51">
        <v>5.3298329355608596</v>
      </c>
      <c r="P12" s="51">
        <v>4.972290544031889</v>
      </c>
      <c r="Q12" s="51">
        <v>4.5999999999999996</v>
      </c>
      <c r="R12" s="51">
        <v>4.0324614505996577</v>
      </c>
      <c r="S12" s="51">
        <v>3.6134088669950737</v>
      </c>
      <c r="T12" s="51">
        <v>3.9780619543234845</v>
      </c>
      <c r="U12" s="51">
        <v>4.1872056185183562</v>
      </c>
      <c r="V12" s="51">
        <v>3.9695271889834101</v>
      </c>
      <c r="W12" s="51">
        <v>3.03055131467345</v>
      </c>
      <c r="X12" s="51">
        <v>3.5338913169396031</v>
      </c>
      <c r="Y12" s="51">
        <v>4.3118285739506552</v>
      </c>
      <c r="Z12" s="51">
        <v>5.5591621517853334</v>
      </c>
      <c r="AA12" s="51">
        <v>5.5826038085283907</v>
      </c>
      <c r="BK12"/>
      <c r="BL12"/>
    </row>
    <row r="13" spans="1:64" x14ac:dyDescent="0.25">
      <c r="A13" s="75" t="s">
        <v>54</v>
      </c>
      <c r="B13" s="51">
        <v>2.98</v>
      </c>
      <c r="C13" s="51">
        <v>3.0826733013040499</v>
      </c>
      <c r="D13" s="51">
        <v>4.3099999999999996</v>
      </c>
      <c r="E13" s="51">
        <v>4.0999999999999996</v>
      </c>
      <c r="F13" s="51">
        <v>5.2</v>
      </c>
      <c r="G13" s="51">
        <v>5.13</v>
      </c>
      <c r="H13" s="51">
        <v>3.99</v>
      </c>
      <c r="I13" s="51">
        <v>3.64</v>
      </c>
      <c r="J13" s="51">
        <v>4.9398373996586811</v>
      </c>
      <c r="K13" s="51">
        <v>5.289683413626979</v>
      </c>
      <c r="L13" s="51">
        <v>6.387539936102236</v>
      </c>
      <c r="M13" s="51">
        <v>9.5044344473007705</v>
      </c>
      <c r="N13" s="51">
        <v>9.3569313980555933</v>
      </c>
      <c r="O13" s="51">
        <v>4.7311932144910864</v>
      </c>
      <c r="P13" s="51">
        <v>4.3499999999999996</v>
      </c>
      <c r="Q13" s="51">
        <v>3.9</v>
      </c>
      <c r="R13" s="51">
        <v>4.3494492753623186</v>
      </c>
      <c r="S13" s="51">
        <v>3.64</v>
      </c>
      <c r="T13" s="51">
        <v>3.9603183941858453</v>
      </c>
      <c r="U13" s="51">
        <v>2.8618521577534586</v>
      </c>
      <c r="V13" s="51">
        <v>3.52</v>
      </c>
      <c r="W13" s="51">
        <v>3.1</v>
      </c>
      <c r="X13" s="51">
        <v>5.6714114513981357</v>
      </c>
      <c r="Y13" s="51">
        <v>5.4308094274491134</v>
      </c>
      <c r="Z13" s="51">
        <v>4.8589473684210525</v>
      </c>
      <c r="AA13" s="51">
        <v>4.3937999425122163</v>
      </c>
      <c r="BK13"/>
      <c r="BL13"/>
    </row>
    <row r="14" spans="1:64" x14ac:dyDescent="0.25">
      <c r="A14" s="76" t="s">
        <v>55</v>
      </c>
      <c r="B14" s="51" t="s">
        <v>28</v>
      </c>
      <c r="C14" s="51" t="s">
        <v>28</v>
      </c>
      <c r="D14" s="51">
        <v>2.6143588362068964</v>
      </c>
      <c r="E14" s="51">
        <v>2.5897196261682245</v>
      </c>
      <c r="F14" s="51">
        <v>2.5660377358490565</v>
      </c>
      <c r="G14" s="51">
        <v>4.5822214350375878</v>
      </c>
      <c r="H14" s="51">
        <v>3.781417202161697</v>
      </c>
      <c r="I14" s="51">
        <v>3.7654299821697985</v>
      </c>
      <c r="J14" s="51">
        <v>3.5570786516853934</v>
      </c>
      <c r="K14" s="51">
        <v>4.2472688788747783</v>
      </c>
      <c r="L14" s="51">
        <v>5.2061007859225938</v>
      </c>
      <c r="M14" s="51">
        <v>6.95724496999647</v>
      </c>
      <c r="N14" s="51">
        <v>5.9121495906722901</v>
      </c>
      <c r="O14" s="51">
        <v>3.0825797602113392</v>
      </c>
      <c r="P14" s="51">
        <v>3.1232504700229788</v>
      </c>
      <c r="Q14" s="51">
        <v>2.54</v>
      </c>
      <c r="R14" s="51">
        <v>2.5612529888482638</v>
      </c>
      <c r="S14" s="51">
        <v>2.5714153367758774</v>
      </c>
      <c r="T14" s="51">
        <v>3.120932338454744</v>
      </c>
      <c r="U14" s="51">
        <v>2.9123105816758939</v>
      </c>
      <c r="V14" s="51">
        <v>2.9869261749031</v>
      </c>
      <c r="W14" s="51">
        <v>2.5753643441804801</v>
      </c>
      <c r="X14" s="51">
        <v>2.6649022718969859</v>
      </c>
      <c r="Y14" s="51">
        <v>4.5279621684034765</v>
      </c>
      <c r="Z14" s="51">
        <v>4.5187834881435753</v>
      </c>
      <c r="AA14" s="51">
        <v>3.5429622011036881</v>
      </c>
      <c r="BK14"/>
      <c r="BL14"/>
    </row>
    <row r="15" spans="1:6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64" x14ac:dyDescent="0.25">
      <c r="A16" s="36" t="s">
        <v>19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</sheetData>
  <mergeCells count="2">
    <mergeCell ref="A2:AA2"/>
    <mergeCell ref="A1:AA1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Normal="100" workbookViewId="0">
      <selection activeCell="Z9" sqref="Z9"/>
    </sheetView>
  </sheetViews>
  <sheetFormatPr defaultColWidth="9.140625" defaultRowHeight="15" x14ac:dyDescent="0.25"/>
  <cols>
    <col min="1" max="1" width="26.7109375" style="55" customWidth="1"/>
    <col min="2" max="17" width="9.140625" style="55"/>
    <col min="18" max="18" width="9.85546875" style="55" customWidth="1"/>
    <col min="19" max="19" width="9.28515625" style="55" customWidth="1"/>
    <col min="20" max="20" width="9" style="55" customWidth="1"/>
    <col min="21" max="21" width="9.140625" style="55"/>
    <col min="22" max="22" width="9.42578125" style="55" customWidth="1"/>
    <col min="23" max="26" width="9.140625" style="55"/>
    <col min="27" max="27" width="9.42578125" style="55" customWidth="1"/>
    <col min="28" max="64" width="9.140625" style="55"/>
    <col min="257" max="257" width="26.5703125" customWidth="1"/>
    <col min="274" max="274" width="9.85546875" customWidth="1"/>
    <col min="275" max="275" width="9.28515625" customWidth="1"/>
    <col min="276" max="276" width="9" customWidth="1"/>
    <col min="278" max="278" width="9.42578125" customWidth="1"/>
    <col min="283" max="283" width="9.42578125" customWidth="1"/>
    <col min="513" max="513" width="26.5703125" customWidth="1"/>
    <col min="530" max="530" width="9.85546875" customWidth="1"/>
    <col min="531" max="531" width="9.28515625" customWidth="1"/>
    <col min="532" max="532" width="9" customWidth="1"/>
    <col min="534" max="534" width="9.42578125" customWidth="1"/>
    <col min="539" max="539" width="9.42578125" customWidth="1"/>
    <col min="769" max="769" width="26.5703125" customWidth="1"/>
    <col min="786" max="786" width="9.85546875" customWidth="1"/>
    <col min="787" max="787" width="9.28515625" customWidth="1"/>
    <col min="788" max="788" width="9" customWidth="1"/>
    <col min="790" max="790" width="9.42578125" customWidth="1"/>
    <col min="795" max="795" width="9.42578125" customWidth="1"/>
  </cols>
  <sheetData>
    <row r="1" spans="1:64" ht="69.95" customHeigh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</row>
    <row r="2" spans="1:64" ht="30" customHeight="1" x14ac:dyDescent="0.25">
      <c r="A2" s="169" t="s">
        <v>90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</row>
    <row r="3" spans="1:64" x14ac:dyDescent="0.25">
      <c r="A3" s="3" t="s">
        <v>6</v>
      </c>
      <c r="B3" s="50">
        <v>44531</v>
      </c>
      <c r="C3" s="50">
        <v>44562</v>
      </c>
      <c r="D3" s="50">
        <v>44593</v>
      </c>
      <c r="E3" s="50">
        <v>44621</v>
      </c>
      <c r="F3" s="50">
        <v>44652</v>
      </c>
      <c r="G3" s="50">
        <v>44682</v>
      </c>
      <c r="H3" s="50">
        <v>44713</v>
      </c>
      <c r="I3" s="50">
        <v>44743</v>
      </c>
      <c r="J3" s="50">
        <v>44774</v>
      </c>
      <c r="K3" s="50">
        <v>44805</v>
      </c>
      <c r="L3" s="50">
        <v>44835</v>
      </c>
      <c r="M3" s="50">
        <v>44866</v>
      </c>
      <c r="N3" s="50">
        <v>44896</v>
      </c>
      <c r="O3" s="50">
        <v>44927</v>
      </c>
      <c r="P3" s="50">
        <v>44958</v>
      </c>
      <c r="Q3" s="50">
        <v>44986</v>
      </c>
      <c r="R3" s="50">
        <v>45017</v>
      </c>
      <c r="S3" s="50">
        <v>45047</v>
      </c>
      <c r="T3" s="50">
        <v>45078</v>
      </c>
      <c r="U3" s="50">
        <v>45108</v>
      </c>
      <c r="V3" s="50">
        <v>45139</v>
      </c>
      <c r="W3" s="50">
        <v>45170</v>
      </c>
      <c r="X3" s="50">
        <v>45200</v>
      </c>
      <c r="Y3" s="50">
        <v>45231</v>
      </c>
      <c r="Z3" s="50">
        <v>45261</v>
      </c>
      <c r="AA3" s="50">
        <v>45292</v>
      </c>
      <c r="BK3"/>
      <c r="BL3"/>
    </row>
    <row r="4" spans="1:64" x14ac:dyDescent="0.25">
      <c r="A4" s="75" t="s">
        <v>45</v>
      </c>
      <c r="B4" s="51">
        <v>1.7181915322621399</v>
      </c>
      <c r="C4" s="51">
        <v>3.38</v>
      </c>
      <c r="D4" s="51">
        <v>5.65</v>
      </c>
      <c r="E4" s="51">
        <v>6.66</v>
      </c>
      <c r="F4" s="51">
        <v>5.28</v>
      </c>
      <c r="G4" s="51">
        <v>3.12</v>
      </c>
      <c r="H4" s="51">
        <v>2.33</v>
      </c>
      <c r="I4" s="51">
        <v>1.97</v>
      </c>
      <c r="J4" s="51">
        <v>1.7106141570698372</v>
      </c>
      <c r="K4" s="51">
        <v>1.8148469784365124</v>
      </c>
      <c r="L4" s="51">
        <v>1.7213975051668922</v>
      </c>
      <c r="M4" s="51">
        <v>1.7695125230257178</v>
      </c>
      <c r="N4" s="51">
        <v>1.5910764404422564</v>
      </c>
      <c r="O4" s="51">
        <v>2.3290587641445026</v>
      </c>
      <c r="P4" s="51">
        <v>3.4059844355859474</v>
      </c>
      <c r="Q4" s="51">
        <v>4.28</v>
      </c>
      <c r="R4" s="51">
        <v>4.3834345405198976</v>
      </c>
      <c r="S4" s="51">
        <v>3.5662308479908535</v>
      </c>
      <c r="T4" s="51">
        <v>3.4175777417738202</v>
      </c>
      <c r="U4" s="51">
        <v>3.6568448558650122</v>
      </c>
      <c r="V4" s="51">
        <v>3.1051019479647102</v>
      </c>
      <c r="W4" s="51">
        <v>3.0847681746077602</v>
      </c>
      <c r="X4" s="51">
        <v>2.8351340426572338</v>
      </c>
      <c r="Y4" s="51">
        <v>2.7770543355026218</v>
      </c>
      <c r="Z4" s="51">
        <v>3.2651880572898571</v>
      </c>
      <c r="AA4" s="51">
        <v>6.351005027512409</v>
      </c>
      <c r="BK4"/>
      <c r="BL4"/>
    </row>
    <row r="5" spans="1:64" x14ac:dyDescent="0.25">
      <c r="A5" s="75" t="s">
        <v>46</v>
      </c>
      <c r="B5" s="51">
        <v>1.3290049590073101</v>
      </c>
      <c r="C5" s="51">
        <v>2.5399078309796401</v>
      </c>
      <c r="D5" s="51">
        <v>4.78</v>
      </c>
      <c r="E5" s="51">
        <v>6.2</v>
      </c>
      <c r="F5" s="51">
        <v>4.84</v>
      </c>
      <c r="G5" s="51">
        <v>2.66</v>
      </c>
      <c r="H5" s="51">
        <v>1.83</v>
      </c>
      <c r="I5" s="51">
        <v>1.5</v>
      </c>
      <c r="J5" s="51">
        <v>1.368379232966384</v>
      </c>
      <c r="K5" s="51">
        <v>1.6081261088094139</v>
      </c>
      <c r="L5" s="51">
        <v>1.5441333572503413</v>
      </c>
      <c r="M5" s="51">
        <v>1.3688153656214643</v>
      </c>
      <c r="N5" s="51">
        <v>1.3662201927144222</v>
      </c>
      <c r="O5" s="51">
        <v>1.9657361534613031</v>
      </c>
      <c r="P5" s="51">
        <v>2.9348455261998274</v>
      </c>
      <c r="Q5" s="51">
        <v>3.61</v>
      </c>
      <c r="R5" s="51">
        <v>3.7688658355619404</v>
      </c>
      <c r="S5" s="51">
        <v>2.7582362537112859</v>
      </c>
      <c r="T5" s="51">
        <v>2.5785458461677191</v>
      </c>
      <c r="U5" s="51">
        <v>3.2418933664308018</v>
      </c>
      <c r="V5" s="51">
        <v>2.65523032465669</v>
      </c>
      <c r="W5" s="51">
        <v>2.4298055459860199</v>
      </c>
      <c r="X5" s="51">
        <v>2.0847381393171132</v>
      </c>
      <c r="Y5" s="51">
        <v>2.130972674632734</v>
      </c>
      <c r="Z5" s="51">
        <v>2.382307768746823</v>
      </c>
      <c r="AA5" s="51">
        <v>5.0453547915408405</v>
      </c>
      <c r="BK5"/>
      <c r="BL5"/>
    </row>
    <row r="6" spans="1:64" x14ac:dyDescent="0.25">
      <c r="A6" s="75" t="s">
        <v>47</v>
      </c>
      <c r="B6" s="51">
        <v>2.5396564370061299</v>
      </c>
      <c r="C6" s="51">
        <v>4.6462277878716298</v>
      </c>
      <c r="D6" s="51">
        <v>7.47</v>
      </c>
      <c r="E6" s="51">
        <v>8.39</v>
      </c>
      <c r="F6" s="51">
        <v>6.69</v>
      </c>
      <c r="G6" s="51">
        <v>3.99</v>
      </c>
      <c r="H6" s="51">
        <v>3.25</v>
      </c>
      <c r="I6" s="51">
        <v>2.63</v>
      </c>
      <c r="J6" s="51">
        <v>2.5719635245934813</v>
      </c>
      <c r="K6" s="51">
        <v>2.619782684092161</v>
      </c>
      <c r="L6" s="51">
        <v>2.4503497649179704</v>
      </c>
      <c r="M6" s="51">
        <v>2.4256710285254788</v>
      </c>
      <c r="N6" s="51">
        <v>2.2489967162429072</v>
      </c>
      <c r="O6" s="51">
        <v>3.5446945429232222</v>
      </c>
      <c r="P6" s="51">
        <v>4.8652448643730652</v>
      </c>
      <c r="Q6" s="51">
        <v>5.75</v>
      </c>
      <c r="R6" s="51">
        <v>5.8312276776623904</v>
      </c>
      <c r="S6" s="51">
        <v>4.6206570665939912</v>
      </c>
      <c r="T6" s="51">
        <v>4.3995821869565219</v>
      </c>
      <c r="U6" s="51">
        <v>4.9019230789429926</v>
      </c>
      <c r="V6" s="51">
        <v>3.9848299201562898</v>
      </c>
      <c r="W6" s="51">
        <v>3.4038461520550598</v>
      </c>
      <c r="X6" s="51">
        <v>3.0962817952379607</v>
      </c>
      <c r="Y6" s="51">
        <v>3.1208020888169012</v>
      </c>
      <c r="Z6" s="51">
        <v>3.5781946509150151</v>
      </c>
      <c r="AA6" s="51">
        <v>7.4279759955126421</v>
      </c>
      <c r="BK6"/>
      <c r="BL6"/>
    </row>
    <row r="7" spans="1:64" x14ac:dyDescent="0.25">
      <c r="A7" s="75" t="s">
        <v>48</v>
      </c>
      <c r="B7" s="51">
        <v>1.9050636826924301</v>
      </c>
      <c r="C7" s="51">
        <v>4.0597824389020598</v>
      </c>
      <c r="D7" s="51">
        <v>6.93</v>
      </c>
      <c r="E7" s="51">
        <v>8.23</v>
      </c>
      <c r="F7" s="51">
        <v>5.28</v>
      </c>
      <c r="G7" s="51">
        <v>3.09</v>
      </c>
      <c r="H7" s="51">
        <v>2.68</v>
      </c>
      <c r="I7" s="51">
        <v>2.25</v>
      </c>
      <c r="J7" s="51">
        <v>1.8857535244187482</v>
      </c>
      <c r="K7" s="51">
        <v>2.017642044089178</v>
      </c>
      <c r="L7" s="51">
        <v>1.9433722714279158</v>
      </c>
      <c r="M7" s="51">
        <v>1.8148148633921941</v>
      </c>
      <c r="N7" s="51">
        <v>1.9393514370876657</v>
      </c>
      <c r="O7" s="51">
        <v>2.5184958564106812</v>
      </c>
      <c r="P7" s="51">
        <v>3.8430743275938539</v>
      </c>
      <c r="Q7" s="51">
        <v>5.19</v>
      </c>
      <c r="R7" s="51">
        <v>5.457105026646194</v>
      </c>
      <c r="S7" s="51">
        <v>4.0309223851863116</v>
      </c>
      <c r="T7" s="51">
        <v>3.8054165857866931</v>
      </c>
      <c r="U7" s="51">
        <v>4.3879459905295786</v>
      </c>
      <c r="V7" s="51">
        <v>3.2934861495407701</v>
      </c>
      <c r="W7" s="51">
        <v>3.14298054732041</v>
      </c>
      <c r="X7" s="51">
        <v>3.0429745024643164</v>
      </c>
      <c r="Y7" s="51">
        <v>2.9773827851729502</v>
      </c>
      <c r="Z7" s="51">
        <v>3.3669864564077412</v>
      </c>
      <c r="AA7" s="51">
        <v>6.6573550539892032</v>
      </c>
      <c r="BK7"/>
      <c r="BL7"/>
    </row>
    <row r="8" spans="1:64" x14ac:dyDescent="0.25">
      <c r="A8" s="75" t="s">
        <v>49</v>
      </c>
      <c r="B8" s="51">
        <v>1.6630509318275299</v>
      </c>
      <c r="C8" s="51">
        <v>2.73</v>
      </c>
      <c r="D8" s="51">
        <v>4.6500000000000004</v>
      </c>
      <c r="E8" s="51">
        <v>6.42</v>
      </c>
      <c r="F8" s="51">
        <v>5.12</v>
      </c>
      <c r="G8" s="51">
        <v>2.37</v>
      </c>
      <c r="H8" s="51">
        <v>1.94</v>
      </c>
      <c r="I8" s="51">
        <v>1.79</v>
      </c>
      <c r="J8" s="51">
        <v>1.5065519976661146</v>
      </c>
      <c r="K8" s="51">
        <v>1.510752068915086</v>
      </c>
      <c r="L8" s="51">
        <v>1.5148308074082015</v>
      </c>
      <c r="M8" s="51">
        <v>1.4168797636122528</v>
      </c>
      <c r="N8" s="51">
        <v>1.3488281092555521</v>
      </c>
      <c r="O8" s="51">
        <v>1.5651688104522672</v>
      </c>
      <c r="P8" s="51">
        <v>2.5877532202632092</v>
      </c>
      <c r="Q8" s="51">
        <v>3.19</v>
      </c>
      <c r="R8" s="51">
        <v>3.1171737257704613</v>
      </c>
      <c r="S8" s="51">
        <v>2.1919984642174719</v>
      </c>
      <c r="T8" s="51">
        <v>2.2480550624710731</v>
      </c>
      <c r="U8" s="51">
        <v>2.9641713605385287</v>
      </c>
      <c r="V8" s="51">
        <v>2.1623235459140999</v>
      </c>
      <c r="W8" s="51">
        <v>2.1486585999742802</v>
      </c>
      <c r="X8" s="51">
        <v>2.1639509176145997</v>
      </c>
      <c r="Y8" s="51">
        <v>2.0060644320723164</v>
      </c>
      <c r="Z8" s="51"/>
      <c r="AA8" s="51"/>
      <c r="BK8"/>
      <c r="BL8"/>
    </row>
    <row r="9" spans="1:64" x14ac:dyDescent="0.25">
      <c r="A9" s="75" t="s">
        <v>50</v>
      </c>
      <c r="B9" s="51">
        <v>1.6666666666666701</v>
      </c>
      <c r="C9" s="51">
        <v>3.3963585312895002</v>
      </c>
      <c r="D9" s="51">
        <v>5.57</v>
      </c>
      <c r="E9" s="51">
        <v>6.48</v>
      </c>
      <c r="F9" s="51">
        <v>4.08</v>
      </c>
      <c r="G9" s="51">
        <v>2.4</v>
      </c>
      <c r="H9" s="51">
        <v>1.89</v>
      </c>
      <c r="I9" s="51">
        <v>1.73</v>
      </c>
      <c r="J9" s="51">
        <v>1.4550264531352062</v>
      </c>
      <c r="K9" s="51">
        <v>1.5608465699857608</v>
      </c>
      <c r="L9" s="51">
        <v>1.361607153595882</v>
      </c>
      <c r="M9" s="51">
        <v>1.3988095288625859</v>
      </c>
      <c r="N9" s="51">
        <v>1.35</v>
      </c>
      <c r="O9" s="51">
        <v>2.1693121699001305</v>
      </c>
      <c r="P9" s="51">
        <v>2.8888888854233921</v>
      </c>
      <c r="Q9" s="51">
        <v>3.74</v>
      </c>
      <c r="R9" s="51">
        <v>4.2063492087600531</v>
      </c>
      <c r="S9" s="51">
        <v>3.3333333333333335</v>
      </c>
      <c r="T9" s="51">
        <v>3.0505952498999962</v>
      </c>
      <c r="U9" s="51">
        <v>3.1022408889449022</v>
      </c>
      <c r="V9" s="51">
        <v>2.4933862399501199</v>
      </c>
      <c r="W9" s="51">
        <v>2.3660714394417002</v>
      </c>
      <c r="X9" s="51">
        <v>2.2222222237798053</v>
      </c>
      <c r="Y9" s="51">
        <v>1.8973214390417557</v>
      </c>
      <c r="Z9" s="51">
        <v>2.480798777463689</v>
      </c>
      <c r="AA9" s="51">
        <v>5.3781512644126206</v>
      </c>
      <c r="BK9"/>
      <c r="BL9"/>
    </row>
    <row r="10" spans="1:64" x14ac:dyDescent="0.25">
      <c r="A10" s="75" t="s">
        <v>51</v>
      </c>
      <c r="B10" s="51">
        <v>2.4316190263747699</v>
      </c>
      <c r="C10" s="51">
        <v>2.94</v>
      </c>
      <c r="D10" s="51">
        <v>5.41</v>
      </c>
      <c r="E10" s="51">
        <v>7.3</v>
      </c>
      <c r="F10" s="51">
        <v>6.94</v>
      </c>
      <c r="G10" s="51">
        <v>2.88</v>
      </c>
      <c r="H10" s="51">
        <v>1.98</v>
      </c>
      <c r="I10" s="51">
        <v>2.09</v>
      </c>
      <c r="J10" s="51">
        <v>1.6694796306406516</v>
      </c>
      <c r="K10" s="51">
        <v>1.8007966822170705</v>
      </c>
      <c r="L10" s="51">
        <v>2.0956978071098025</v>
      </c>
      <c r="M10" s="51">
        <v>1.5353165046091299</v>
      </c>
      <c r="N10" s="51">
        <v>1.6550926800502399</v>
      </c>
      <c r="O10" s="51">
        <v>1.9257226932879978</v>
      </c>
      <c r="P10" s="51">
        <v>4.1137224693485654</v>
      </c>
      <c r="Q10" s="51">
        <v>5.74</v>
      </c>
      <c r="R10" s="51">
        <v>6.3613947394891186</v>
      </c>
      <c r="S10" s="51">
        <v>5.1993788952561797</v>
      </c>
      <c r="T10" s="51">
        <v>4.646196127715136</v>
      </c>
      <c r="U10" s="51">
        <v>4.3990720018638632</v>
      </c>
      <c r="V10" s="51">
        <v>4.0476391644803797</v>
      </c>
      <c r="W10" s="51">
        <v>3.5474810337181601</v>
      </c>
      <c r="X10" s="51">
        <v>3.6404470685950558</v>
      </c>
      <c r="Y10" s="51">
        <v>3.9189337568910929</v>
      </c>
      <c r="Z10" s="51">
        <v>4.3075140771401896</v>
      </c>
      <c r="AA10" s="51">
        <v>5.982828753317186</v>
      </c>
      <c r="BK10"/>
      <c r="BL10"/>
    </row>
    <row r="11" spans="1:64" x14ac:dyDescent="0.25">
      <c r="A11" s="75" t="s">
        <v>52</v>
      </c>
      <c r="B11" s="51">
        <v>2.9</v>
      </c>
      <c r="C11" s="51">
        <v>4.9000000000000004</v>
      </c>
      <c r="D11" s="51">
        <v>7.3</v>
      </c>
      <c r="E11" s="51">
        <v>8.4700000000000006</v>
      </c>
      <c r="F11" s="51">
        <v>6.72</v>
      </c>
      <c r="G11" s="51">
        <v>3.36</v>
      </c>
      <c r="H11" s="51">
        <v>2.93</v>
      </c>
      <c r="I11" s="51">
        <v>2.67</v>
      </c>
      <c r="J11" s="51">
        <v>2.42</v>
      </c>
      <c r="K11" s="51">
        <v>2.67</v>
      </c>
      <c r="L11" s="51">
        <v>2.78</v>
      </c>
      <c r="M11" s="51">
        <v>2.7</v>
      </c>
      <c r="N11" s="51">
        <v>2.44</v>
      </c>
      <c r="O11" s="51">
        <v>3.4</v>
      </c>
      <c r="P11" s="51">
        <v>4.63</v>
      </c>
      <c r="Q11" s="51">
        <v>5.5</v>
      </c>
      <c r="R11" s="51">
        <v>5.97</v>
      </c>
      <c r="S11" s="51">
        <v>4.55</v>
      </c>
      <c r="T11" s="51">
        <v>4.5</v>
      </c>
      <c r="U11" s="51">
        <v>4.8600000000000003</v>
      </c>
      <c r="V11" s="51">
        <v>4.09</v>
      </c>
      <c r="W11" s="51">
        <v>4.05</v>
      </c>
      <c r="X11" s="51">
        <v>3.9</v>
      </c>
      <c r="Y11" s="51">
        <v>3.59</v>
      </c>
      <c r="Z11" s="51">
        <v>3.95</v>
      </c>
      <c r="AA11" s="51">
        <v>6.8199999999999994</v>
      </c>
      <c r="BK11"/>
      <c r="BL11"/>
    </row>
    <row r="12" spans="1:64" x14ac:dyDescent="0.25">
      <c r="A12" s="75" t="s">
        <v>53</v>
      </c>
      <c r="B12" s="51">
        <v>2.1800000000000002</v>
      </c>
      <c r="C12" s="51">
        <v>5.2</v>
      </c>
      <c r="D12" s="51">
        <v>6.7</v>
      </c>
      <c r="E12" s="51">
        <v>9.4</v>
      </c>
      <c r="F12" s="51">
        <v>7.5</v>
      </c>
      <c r="G12" s="51">
        <v>4.5</v>
      </c>
      <c r="H12" s="51">
        <v>3.2</v>
      </c>
      <c r="I12" s="51">
        <v>3.3</v>
      </c>
      <c r="J12" s="51">
        <v>3.3</v>
      </c>
      <c r="K12" s="51">
        <v>3.1999999999999997</v>
      </c>
      <c r="L12" s="51">
        <v>3.2</v>
      </c>
      <c r="M12" s="51">
        <v>3</v>
      </c>
      <c r="N12" s="51">
        <v>2.95</v>
      </c>
      <c r="O12" s="51">
        <v>3.4800000000000004</v>
      </c>
      <c r="P12" s="51">
        <v>4.9000000000000004</v>
      </c>
      <c r="Q12" s="51">
        <v>6.05</v>
      </c>
      <c r="R12" s="51">
        <v>5.75</v>
      </c>
      <c r="S12" s="51">
        <v>5.35</v>
      </c>
      <c r="T12" s="51">
        <v>5</v>
      </c>
      <c r="U12" s="51">
        <v>5.35</v>
      </c>
      <c r="V12" s="51">
        <v>4.6500000000000004</v>
      </c>
      <c r="W12" s="51">
        <v>4.97</v>
      </c>
      <c r="X12" s="51">
        <v>4.4000000000000004</v>
      </c>
      <c r="Y12" s="51">
        <v>3.8</v>
      </c>
      <c r="Z12" s="51">
        <v>4.4000000000000004</v>
      </c>
      <c r="AA12" s="51">
        <v>7.65</v>
      </c>
      <c r="BK12"/>
      <c r="BL12"/>
    </row>
    <row r="13" spans="1:64" x14ac:dyDescent="0.25">
      <c r="A13" s="75" t="s">
        <v>54</v>
      </c>
      <c r="B13" s="51">
        <v>3.33</v>
      </c>
      <c r="C13" s="51">
        <v>3.33</v>
      </c>
      <c r="D13" s="51">
        <v>9.24</v>
      </c>
      <c r="E13" s="51">
        <v>8.91</v>
      </c>
      <c r="F13" s="51">
        <v>6.76</v>
      </c>
      <c r="G13" s="51">
        <v>4.7</v>
      </c>
      <c r="H13" s="51">
        <v>4.43</v>
      </c>
      <c r="I13" s="51">
        <v>4.26</v>
      </c>
      <c r="J13" s="51">
        <v>3.4049999999999998</v>
      </c>
      <c r="K13" s="51">
        <v>3.9800000000000004</v>
      </c>
      <c r="L13" s="51">
        <v>3.56</v>
      </c>
      <c r="M13" s="51">
        <v>3.21</v>
      </c>
      <c r="N13" s="51">
        <v>3.53</v>
      </c>
      <c r="O13" s="74">
        <v>3.46</v>
      </c>
      <c r="P13" s="74">
        <v>6.56</v>
      </c>
      <c r="Q13" s="51">
        <v>7.75</v>
      </c>
      <c r="R13" s="51">
        <v>7.72</v>
      </c>
      <c r="S13" s="51">
        <v>7</v>
      </c>
      <c r="T13" s="51">
        <v>5.83</v>
      </c>
      <c r="U13" s="51">
        <v>6.73</v>
      </c>
      <c r="V13" s="51">
        <v>5.4</v>
      </c>
      <c r="W13" s="51">
        <v>5.61</v>
      </c>
      <c r="X13" s="51">
        <v>4.99</v>
      </c>
      <c r="Y13" s="51">
        <v>5.08</v>
      </c>
      <c r="Z13" s="51">
        <v>5.32</v>
      </c>
      <c r="AA13" s="51">
        <v>9.06</v>
      </c>
      <c r="BK13"/>
      <c r="BL13"/>
    </row>
    <row r="14" spans="1:64" x14ac:dyDescent="0.25">
      <c r="A14" s="76" t="s">
        <v>55</v>
      </c>
      <c r="B14" s="51" t="s">
        <v>28</v>
      </c>
      <c r="C14" s="51" t="s">
        <v>28</v>
      </c>
      <c r="D14" s="51">
        <v>6.0404891439980029</v>
      </c>
      <c r="E14" s="51">
        <v>6.8199999999999994</v>
      </c>
      <c r="F14" s="51">
        <v>5.45</v>
      </c>
      <c r="G14" s="51">
        <v>2.73</v>
      </c>
      <c r="H14" s="51">
        <v>2.7300000000000004</v>
      </c>
      <c r="I14" s="51">
        <v>2.27</v>
      </c>
      <c r="J14" s="51">
        <v>2.2699999999999996</v>
      </c>
      <c r="K14" s="51">
        <v>2.0406120439284416</v>
      </c>
      <c r="L14" s="51">
        <v>1.9920768852190078</v>
      </c>
      <c r="M14" s="51">
        <v>1.82</v>
      </c>
      <c r="N14" s="51">
        <v>1.9391712246222303</v>
      </c>
      <c r="O14" s="51">
        <v>2.9009893090793044</v>
      </c>
      <c r="P14" s="51">
        <v>2.75</v>
      </c>
      <c r="Q14" s="51">
        <v>3.91</v>
      </c>
      <c r="R14" s="51">
        <v>4.1925403426388366</v>
      </c>
      <c r="S14" s="51">
        <v>2.9821278553669242</v>
      </c>
      <c r="T14" s="51">
        <v>3.3419444227749269</v>
      </c>
      <c r="U14" s="51">
        <v>3.6277787265445127</v>
      </c>
      <c r="V14" s="51">
        <v>3.1964510261946502</v>
      </c>
      <c r="W14" s="51">
        <v>3.0896823977260799</v>
      </c>
      <c r="X14" s="51">
        <v>3.1184194455866368</v>
      </c>
      <c r="Y14" s="51">
        <v>3.0794789179287561</v>
      </c>
      <c r="Z14" s="51">
        <v>3.5842473676405162</v>
      </c>
      <c r="AA14" s="51">
        <v>6.0072649250922234</v>
      </c>
      <c r="BK14"/>
      <c r="BL14"/>
    </row>
    <row r="15" spans="1:6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64" x14ac:dyDescent="0.25">
      <c r="A16" s="36" t="s">
        <v>19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x14ac:dyDescent="0.25">
      <c r="A19" s="56" t="s">
        <v>56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x14ac:dyDescent="0.25">
      <c r="A20" s="56" t="s">
        <v>57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</sheetData>
  <mergeCells count="2">
    <mergeCell ref="A2:AA2"/>
    <mergeCell ref="A1:AA1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70" zoomScaleNormal="70" workbookViewId="0">
      <selection activeCell="Z9" sqref="Z9"/>
    </sheetView>
  </sheetViews>
  <sheetFormatPr defaultColWidth="9.140625" defaultRowHeight="15" x14ac:dyDescent="0.25"/>
  <cols>
    <col min="1" max="1" width="26.7109375" style="55" customWidth="1"/>
    <col min="2" max="17" width="9.140625" style="55"/>
    <col min="18" max="18" width="10.140625" style="55" customWidth="1"/>
    <col min="19" max="19" width="9.140625" style="55"/>
    <col min="20" max="20" width="9.42578125" style="55" customWidth="1"/>
    <col min="21" max="24" width="9.140625" style="55"/>
    <col min="25" max="25" width="9.42578125" style="55" customWidth="1"/>
    <col min="26" max="64" width="9.140625" style="55"/>
    <col min="257" max="257" width="31.7109375" customWidth="1"/>
    <col min="274" max="274" width="10.140625" customWidth="1"/>
    <col min="276" max="276" width="9.42578125" customWidth="1"/>
    <col min="281" max="281" width="9.42578125" customWidth="1"/>
    <col min="513" max="513" width="31.7109375" customWidth="1"/>
    <col min="530" max="530" width="10.140625" customWidth="1"/>
    <col min="532" max="532" width="9.42578125" customWidth="1"/>
    <col min="537" max="537" width="9.42578125" customWidth="1"/>
    <col min="769" max="769" width="31.7109375" customWidth="1"/>
    <col min="786" max="786" width="10.140625" customWidth="1"/>
    <col min="788" max="788" width="9.42578125" customWidth="1"/>
    <col min="793" max="793" width="9.42578125" customWidth="1"/>
  </cols>
  <sheetData>
    <row r="1" spans="1:64" ht="69.95" customHeigh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</row>
    <row r="2" spans="1:64" ht="30" customHeight="1" x14ac:dyDescent="0.25">
      <c r="A2" s="169" t="s">
        <v>91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</row>
    <row r="3" spans="1:64" x14ac:dyDescent="0.25">
      <c r="A3" s="3" t="s">
        <v>6</v>
      </c>
      <c r="B3" s="50">
        <v>44531</v>
      </c>
      <c r="C3" s="50">
        <v>44562</v>
      </c>
      <c r="D3" s="50">
        <v>44593</v>
      </c>
      <c r="E3" s="50">
        <v>44621</v>
      </c>
      <c r="F3" s="50">
        <v>44652</v>
      </c>
      <c r="G3" s="50">
        <v>44682</v>
      </c>
      <c r="H3" s="50">
        <v>44713</v>
      </c>
      <c r="I3" s="50">
        <v>44743</v>
      </c>
      <c r="J3" s="50">
        <v>44774</v>
      </c>
      <c r="K3" s="50">
        <v>44805</v>
      </c>
      <c r="L3" s="50">
        <v>44835</v>
      </c>
      <c r="M3" s="50">
        <v>44866</v>
      </c>
      <c r="N3" s="50">
        <v>44896</v>
      </c>
      <c r="O3" s="50">
        <v>44927</v>
      </c>
      <c r="P3" s="50">
        <v>44958</v>
      </c>
      <c r="Q3" s="50">
        <v>44986</v>
      </c>
      <c r="R3" s="50">
        <v>45017</v>
      </c>
      <c r="S3" s="50">
        <v>45047</v>
      </c>
      <c r="T3" s="50">
        <v>45078</v>
      </c>
      <c r="U3" s="50">
        <v>45108</v>
      </c>
      <c r="V3" s="50">
        <v>45139</v>
      </c>
      <c r="W3" s="50">
        <v>45170</v>
      </c>
      <c r="X3" s="50">
        <v>45200</v>
      </c>
      <c r="Y3" s="50">
        <v>45231</v>
      </c>
      <c r="Z3" s="50">
        <v>45261</v>
      </c>
      <c r="AA3" s="50">
        <v>45292</v>
      </c>
      <c r="BK3"/>
      <c r="BL3"/>
    </row>
    <row r="4" spans="1:64" x14ac:dyDescent="0.25">
      <c r="A4" s="75" t="s">
        <v>45</v>
      </c>
      <c r="B4" s="51">
        <v>3.8861903716328698</v>
      </c>
      <c r="C4" s="51">
        <v>3.53</v>
      </c>
      <c r="D4" s="51">
        <v>4.12</v>
      </c>
      <c r="E4" s="51">
        <v>6.14</v>
      </c>
      <c r="F4" s="51">
        <v>6.22</v>
      </c>
      <c r="G4" s="51">
        <v>4.28</v>
      </c>
      <c r="H4" s="51">
        <v>3.58</v>
      </c>
      <c r="I4" s="51">
        <v>2.87</v>
      </c>
      <c r="J4" s="51">
        <v>2.8769378524579512</v>
      </c>
      <c r="K4" s="51">
        <v>2.7523593344226378</v>
      </c>
      <c r="L4" s="51">
        <v>3.2042279085144445</v>
      </c>
      <c r="M4" s="51">
        <v>3.8773660004716173</v>
      </c>
      <c r="N4" s="51">
        <v>4.6265391521381698</v>
      </c>
      <c r="O4" s="51">
        <v>3.5384543248146541</v>
      </c>
      <c r="P4" s="51">
        <v>3.4274081050725558</v>
      </c>
      <c r="Q4" s="51">
        <v>3.46</v>
      </c>
      <c r="R4" s="51">
        <v>5.5518138703209798</v>
      </c>
      <c r="S4" s="51">
        <v>5.0277674938678665</v>
      </c>
      <c r="T4" s="51">
        <v>4.398146986429766</v>
      </c>
      <c r="U4" s="51">
        <v>3.9771327649252415</v>
      </c>
      <c r="V4" s="51">
        <v>4.1594042879273001</v>
      </c>
      <c r="W4" s="51">
        <v>4.2667482855033398</v>
      </c>
      <c r="X4" s="51">
        <v>3.9109809051778948</v>
      </c>
      <c r="Y4" s="51">
        <v>3.6049069322404388</v>
      </c>
      <c r="Z4" s="51">
        <v>4.2447895775470661</v>
      </c>
      <c r="AA4" s="51">
        <v>3.7014863667669582</v>
      </c>
      <c r="BK4"/>
      <c r="BL4"/>
    </row>
    <row r="5" spans="1:64" x14ac:dyDescent="0.25">
      <c r="A5" s="75" t="s">
        <v>46</v>
      </c>
      <c r="B5" s="51">
        <v>3.34979396446602</v>
      </c>
      <c r="C5" s="51">
        <v>4.1386808955029997</v>
      </c>
      <c r="D5" s="51">
        <v>3.99</v>
      </c>
      <c r="E5" s="51">
        <v>5.05</v>
      </c>
      <c r="F5" s="51">
        <v>5.0999999999999996</v>
      </c>
      <c r="G5" s="51">
        <v>3.18</v>
      </c>
      <c r="H5" s="51">
        <v>3.13</v>
      </c>
      <c r="I5" s="51">
        <v>1.91</v>
      </c>
      <c r="J5" s="51">
        <v>1.6945853545394458</v>
      </c>
      <c r="K5" s="51">
        <v>2.0070754716381978</v>
      </c>
      <c r="L5" s="51">
        <v>3.0882781346381756</v>
      </c>
      <c r="M5" s="51">
        <v>3.7884339198693038</v>
      </c>
      <c r="N5" s="51">
        <v>4.7895203128084924</v>
      </c>
      <c r="O5" s="51">
        <v>4.8235065533708497</v>
      </c>
      <c r="P5" s="51">
        <v>4.0220690034764699</v>
      </c>
      <c r="Q5" s="51">
        <v>3.09</v>
      </c>
      <c r="R5" s="51">
        <v>3.3295130672095272</v>
      </c>
      <c r="S5" s="51">
        <v>3.750371069117298</v>
      </c>
      <c r="T5" s="51">
        <v>3.8050479229708305</v>
      </c>
      <c r="U5" s="51">
        <v>4.1664424210433051</v>
      </c>
      <c r="V5" s="51">
        <v>3.5225727128185098</v>
      </c>
      <c r="W5" s="51">
        <v>4.2367632518637404</v>
      </c>
      <c r="X5" s="51">
        <v>3.7432369388497775</v>
      </c>
      <c r="Y5" s="51">
        <v>2.9982414316015431</v>
      </c>
      <c r="Z5" s="51">
        <v>3.6356564993719078</v>
      </c>
      <c r="AA5" s="51">
        <v>4.2242437938854245</v>
      </c>
      <c r="BK5"/>
      <c r="BL5"/>
    </row>
    <row r="6" spans="1:64" x14ac:dyDescent="0.25">
      <c r="A6" s="75" t="s">
        <v>47</v>
      </c>
      <c r="B6" s="51">
        <v>5.0706030998917599</v>
      </c>
      <c r="C6" s="51">
        <v>4.5819767096033504</v>
      </c>
      <c r="D6" s="51">
        <v>4.62</v>
      </c>
      <c r="E6" s="51">
        <v>6.39</v>
      </c>
      <c r="F6" s="51">
        <v>7.33</v>
      </c>
      <c r="G6" s="51">
        <v>4.46</v>
      </c>
      <c r="H6" s="51">
        <v>3.87</v>
      </c>
      <c r="I6" s="51">
        <v>2.72</v>
      </c>
      <c r="J6" s="51">
        <v>2.5598276491518308</v>
      </c>
      <c r="K6" s="51">
        <v>2.9545095551501581</v>
      </c>
      <c r="L6" s="51">
        <v>3.85068853192191</v>
      </c>
      <c r="M6" s="51">
        <v>4.327527640608964</v>
      </c>
      <c r="N6" s="51">
        <v>4.7011989906259251</v>
      </c>
      <c r="O6" s="51">
        <v>5.0437390391001093</v>
      </c>
      <c r="P6" s="51">
        <v>4.3933520284118144</v>
      </c>
      <c r="Q6" s="51">
        <v>4.71</v>
      </c>
      <c r="R6" s="51">
        <v>4.9847435502660753</v>
      </c>
      <c r="S6" s="51">
        <v>5.4463037669891143</v>
      </c>
      <c r="T6" s="51">
        <v>4.5457269109633831</v>
      </c>
      <c r="U6" s="51">
        <v>4.6413050696750933</v>
      </c>
      <c r="V6" s="51">
        <v>4.7687088372505402</v>
      </c>
      <c r="W6" s="51">
        <v>4.5757398819680102</v>
      </c>
      <c r="X6" s="51">
        <v>4.2706415667513502</v>
      </c>
      <c r="Y6" s="51">
        <v>3.8765395879806461</v>
      </c>
      <c r="Z6" s="51">
        <v>5.0100120580361072</v>
      </c>
      <c r="AA6" s="51">
        <v>5.0743490932548472</v>
      </c>
      <c r="BK6"/>
      <c r="BL6"/>
    </row>
    <row r="7" spans="1:64" x14ac:dyDescent="0.25">
      <c r="A7" s="75" t="s">
        <v>48</v>
      </c>
      <c r="B7" s="51">
        <v>3.5806792652446302</v>
      </c>
      <c r="C7" s="51">
        <v>3.8083102113763401</v>
      </c>
      <c r="D7" s="51">
        <v>4.92</v>
      </c>
      <c r="E7" s="51">
        <v>6.57</v>
      </c>
      <c r="F7" s="51">
        <v>8.01</v>
      </c>
      <c r="G7" s="51">
        <v>4.3099999999999996</v>
      </c>
      <c r="H7" s="51">
        <v>3.51</v>
      </c>
      <c r="I7" s="51">
        <v>2.75</v>
      </c>
      <c r="J7" s="51">
        <v>2.1134344769462707</v>
      </c>
      <c r="K7" s="51">
        <v>2.4954394884532354</v>
      </c>
      <c r="L7" s="51">
        <v>3.0115664500364665</v>
      </c>
      <c r="M7" s="51">
        <v>3.4612309211950638</v>
      </c>
      <c r="N7" s="51">
        <v>3.9578121764411773</v>
      </c>
      <c r="O7" s="51">
        <v>4.8607504177117935</v>
      </c>
      <c r="P7" s="51">
        <v>3.8137923355598446</v>
      </c>
      <c r="Q7" s="51">
        <v>4.01</v>
      </c>
      <c r="R7" s="51">
        <v>5.1878439572849508</v>
      </c>
      <c r="S7" s="51">
        <v>5.6514204543487221</v>
      </c>
      <c r="T7" s="51">
        <v>4.4366833989781753</v>
      </c>
      <c r="U7" s="51">
        <v>4.6963867501895349</v>
      </c>
      <c r="V7" s="51">
        <v>4.7451879773015504</v>
      </c>
      <c r="W7" s="51">
        <v>4.5013800029155</v>
      </c>
      <c r="X7" s="51">
        <v>3.5669570418455212</v>
      </c>
      <c r="Y7" s="51">
        <v>3.270460841086571</v>
      </c>
      <c r="Z7" s="51">
        <v>3.6079636918692461</v>
      </c>
      <c r="AA7" s="51">
        <v>4.1916206957321362</v>
      </c>
      <c r="BK7"/>
      <c r="BL7"/>
    </row>
    <row r="8" spans="1:64" x14ac:dyDescent="0.25">
      <c r="A8" s="75" t="s">
        <v>49</v>
      </c>
      <c r="B8" s="51">
        <v>3.87054569673229</v>
      </c>
      <c r="C8" s="51">
        <v>3.69</v>
      </c>
      <c r="D8" s="51">
        <v>4.32</v>
      </c>
      <c r="E8" s="51">
        <v>6.46</v>
      </c>
      <c r="F8" s="51">
        <v>6.51</v>
      </c>
      <c r="G8" s="51">
        <v>5.74</v>
      </c>
      <c r="H8" s="51">
        <v>5.39</v>
      </c>
      <c r="I8" s="51">
        <v>4.92</v>
      </c>
      <c r="J8" s="51">
        <v>5.0723866431367286</v>
      </c>
      <c r="K8" s="51">
        <v>4.8862901855498011</v>
      </c>
      <c r="L8" s="51">
        <v>5.0904029037614418</v>
      </c>
      <c r="M8" s="51">
        <v>5.0154841697449148</v>
      </c>
      <c r="N8" s="51">
        <v>5.6917775887171249</v>
      </c>
      <c r="O8" s="51">
        <v>5.1383719479309864</v>
      </c>
      <c r="P8" s="51">
        <v>3.985300724576486</v>
      </c>
      <c r="Q8" s="51">
        <v>4.0999999999999996</v>
      </c>
      <c r="R8" s="51">
        <v>5.0645309345923186</v>
      </c>
      <c r="S8" s="51">
        <v>4.6415789185749539</v>
      </c>
      <c r="T8" s="51">
        <v>4.4323840843124263</v>
      </c>
      <c r="U8" s="51">
        <v>4.4617094083114477</v>
      </c>
      <c r="V8" s="51">
        <v>4.2052275693490504</v>
      </c>
      <c r="W8" s="51">
        <v>4.2763788142298296</v>
      </c>
      <c r="X8" s="51">
        <v>4.6693321299026413</v>
      </c>
      <c r="Y8" s="51">
        <v>4.7709531490996584</v>
      </c>
      <c r="Z8" s="51"/>
      <c r="AA8" s="51"/>
      <c r="BK8"/>
      <c r="BL8"/>
    </row>
    <row r="9" spans="1:64" x14ac:dyDescent="0.25">
      <c r="A9" s="75" t="s">
        <v>50</v>
      </c>
      <c r="B9" s="51">
        <v>3.99262291620779</v>
      </c>
      <c r="C9" s="51">
        <v>4.35202306008566</v>
      </c>
      <c r="D9" s="51">
        <v>4.97</v>
      </c>
      <c r="E9" s="51">
        <v>5.45</v>
      </c>
      <c r="F9" s="51">
        <v>5.71</v>
      </c>
      <c r="G9" s="51">
        <v>5.24</v>
      </c>
      <c r="H9" s="51">
        <v>3.71</v>
      </c>
      <c r="I9" s="51">
        <v>2.44</v>
      </c>
      <c r="J9" s="51">
        <v>2.1678189324273847</v>
      </c>
      <c r="K9" s="51">
        <v>2.0234274805542452</v>
      </c>
      <c r="L9" s="51">
        <v>2.9429777461753366</v>
      </c>
      <c r="M9" s="51">
        <v>4.0794737304345228</v>
      </c>
      <c r="N9" s="51">
        <v>4.9800000000000004</v>
      </c>
      <c r="O9" s="51">
        <v>4.7556429265525928</v>
      </c>
      <c r="P9" s="51">
        <v>5.2082586276487373</v>
      </c>
      <c r="Q9" s="51">
        <v>4.2</v>
      </c>
      <c r="R9" s="51">
        <v>6.4677236656645212</v>
      </c>
      <c r="S9" s="51">
        <v>5.1041108474744306</v>
      </c>
      <c r="T9" s="51">
        <v>4.1710597188264051</v>
      </c>
      <c r="U9" s="51">
        <v>4.0429432716993512</v>
      </c>
      <c r="V9" s="51">
        <v>4.5795802831614498</v>
      </c>
      <c r="W9" s="51">
        <v>4.4998846907043104</v>
      </c>
      <c r="X9" s="51">
        <v>4.6783729208283544</v>
      </c>
      <c r="Y9" s="51">
        <v>4.1936451077126309</v>
      </c>
      <c r="Z9" s="51">
        <v>4.4728910372112471</v>
      </c>
      <c r="AA9" s="51">
        <v>3.8607963237784051</v>
      </c>
      <c r="BK9"/>
      <c r="BL9"/>
    </row>
    <row r="10" spans="1:64" x14ac:dyDescent="0.25">
      <c r="A10" s="75" t="s">
        <v>51</v>
      </c>
      <c r="B10" s="51">
        <v>5.1563230056468701</v>
      </c>
      <c r="C10" s="51">
        <v>5.36</v>
      </c>
      <c r="D10" s="51">
        <v>5.47</v>
      </c>
      <c r="E10" s="51">
        <v>6.14</v>
      </c>
      <c r="F10" s="51">
        <v>6.44</v>
      </c>
      <c r="G10" s="51">
        <v>3.94</v>
      </c>
      <c r="H10" s="51">
        <v>3.38</v>
      </c>
      <c r="I10" s="51">
        <v>3.09</v>
      </c>
      <c r="J10" s="51">
        <v>2.4882440263279149</v>
      </c>
      <c r="K10" s="51">
        <v>2.4876335105191649</v>
      </c>
      <c r="L10" s="51">
        <v>4.2691452899635269</v>
      </c>
      <c r="M10" s="51">
        <v>4.3134708105233663</v>
      </c>
      <c r="N10" s="51">
        <v>4.3760940148018284</v>
      </c>
      <c r="O10" s="51">
        <v>4.0713895473489163</v>
      </c>
      <c r="P10" s="51">
        <v>5.1572704279169441</v>
      </c>
      <c r="Q10" s="51">
        <v>4.55</v>
      </c>
      <c r="R10" s="51">
        <v>5.3203913180326188</v>
      </c>
      <c r="S10" s="51">
        <v>5.6089182724562257</v>
      </c>
      <c r="T10" s="51">
        <v>5.1604658014031903</v>
      </c>
      <c r="U10" s="51">
        <v>6.275928965697136</v>
      </c>
      <c r="V10" s="51">
        <v>6.5364852900208303</v>
      </c>
      <c r="W10" s="51">
        <v>8.35709188392042</v>
      </c>
      <c r="X10" s="51">
        <v>8.3464530226033133</v>
      </c>
      <c r="Y10" s="51">
        <v>7.4942264756902617</v>
      </c>
      <c r="Z10" s="51">
        <v>8.0389510545129994</v>
      </c>
      <c r="AA10" s="51">
        <v>5.2741240812383321</v>
      </c>
      <c r="BK10"/>
      <c r="BL10"/>
    </row>
    <row r="11" spans="1:64" x14ac:dyDescent="0.25">
      <c r="A11" s="75" t="s">
        <v>52</v>
      </c>
      <c r="B11" s="51">
        <v>3.6196904152791398</v>
      </c>
      <c r="C11" s="51">
        <v>4.8026176429132397</v>
      </c>
      <c r="D11" s="51">
        <v>4.28</v>
      </c>
      <c r="E11" s="51">
        <v>4.99</v>
      </c>
      <c r="F11" s="51">
        <v>4.07</v>
      </c>
      <c r="G11" s="51">
        <v>2.94</v>
      </c>
      <c r="H11" s="51">
        <v>3.82</v>
      </c>
      <c r="I11" s="51">
        <v>2.11</v>
      </c>
      <c r="J11" s="51">
        <v>1.830062030530353</v>
      </c>
      <c r="K11" s="51">
        <v>1.5701322488785758</v>
      </c>
      <c r="L11" s="51">
        <v>1.3130908852383414</v>
      </c>
      <c r="M11" s="51">
        <v>1.9780291612886611</v>
      </c>
      <c r="N11" s="51">
        <v>2.7274023821578424</v>
      </c>
      <c r="O11" s="51">
        <v>5.0872262643475041</v>
      </c>
      <c r="P11" s="51">
        <v>4.8353296731549467</v>
      </c>
      <c r="Q11" s="51">
        <v>2.39</v>
      </c>
      <c r="R11" s="51">
        <v>3.0706364791260565</v>
      </c>
      <c r="S11" s="51">
        <v>3.1559842566443446</v>
      </c>
      <c r="T11" s="51">
        <v>6.1221001749228368</v>
      </c>
      <c r="U11" s="51">
        <v>4.126116226490498</v>
      </c>
      <c r="V11" s="51">
        <v>4.4597631950223704</v>
      </c>
      <c r="W11" s="51">
        <v>3.1427988361423398</v>
      </c>
      <c r="X11" s="51">
        <v>2.8278538653791245</v>
      </c>
      <c r="Y11" s="51">
        <v>1.9824301921991754</v>
      </c>
      <c r="Z11" s="51">
        <v>1.9035640535228944</v>
      </c>
      <c r="AA11" s="51">
        <v>2.1122510923805509</v>
      </c>
      <c r="BK11"/>
      <c r="BL11"/>
    </row>
    <row r="12" spans="1:64" x14ac:dyDescent="0.25">
      <c r="A12" s="75" t="s">
        <v>53</v>
      </c>
      <c r="B12" s="51">
        <v>3.26</v>
      </c>
      <c r="C12" s="51">
        <v>4.2</v>
      </c>
      <c r="D12" s="51">
        <v>3.55</v>
      </c>
      <c r="E12" s="51">
        <v>3.88</v>
      </c>
      <c r="F12" s="51">
        <v>4.3</v>
      </c>
      <c r="G12" s="51">
        <v>3.45</v>
      </c>
      <c r="H12" s="51">
        <v>3.51</v>
      </c>
      <c r="I12" s="51">
        <v>2.93</v>
      </c>
      <c r="J12" s="51">
        <v>2.54</v>
      </c>
      <c r="K12" s="51">
        <v>2.2800000000000002</v>
      </c>
      <c r="L12" s="51">
        <v>2.59</v>
      </c>
      <c r="M12" s="51">
        <v>3.1</v>
      </c>
      <c r="N12" s="51">
        <v>3.54</v>
      </c>
      <c r="O12" s="51">
        <v>4.18</v>
      </c>
      <c r="P12" s="51">
        <v>4.38</v>
      </c>
      <c r="Q12" s="51">
        <v>3.66</v>
      </c>
      <c r="R12" s="51">
        <v>3.79</v>
      </c>
      <c r="S12" s="51">
        <v>4.33</v>
      </c>
      <c r="T12" s="51">
        <v>4.3899999999999997</v>
      </c>
      <c r="U12" s="51">
        <v>4.6100000000000003</v>
      </c>
      <c r="V12" s="51">
        <v>4</v>
      </c>
      <c r="W12" s="51">
        <v>4.01</v>
      </c>
      <c r="X12" s="51">
        <v>4.33</v>
      </c>
      <c r="Y12" s="51">
        <v>3.53</v>
      </c>
      <c r="Z12" s="51">
        <v>3.13</v>
      </c>
      <c r="AA12" s="51">
        <v>2.9</v>
      </c>
      <c r="BK12"/>
      <c r="BL12"/>
    </row>
    <row r="13" spans="1:64" x14ac:dyDescent="0.25">
      <c r="A13" s="75" t="s">
        <v>54</v>
      </c>
      <c r="B13" s="51">
        <v>7.41</v>
      </c>
      <c r="C13" s="51">
        <v>5.56</v>
      </c>
      <c r="D13" s="51">
        <v>7.95</v>
      </c>
      <c r="E13" s="51">
        <v>2.56</v>
      </c>
      <c r="F13" s="51">
        <v>8.09</v>
      </c>
      <c r="G13" s="51">
        <v>7.04</v>
      </c>
      <c r="H13" s="51">
        <v>3.49</v>
      </c>
      <c r="I13" s="51">
        <v>8</v>
      </c>
      <c r="J13" s="51">
        <v>4.9799999999999995</v>
      </c>
      <c r="K13" s="51">
        <v>3.92</v>
      </c>
      <c r="L13" s="51">
        <v>5.13</v>
      </c>
      <c r="M13" s="51">
        <v>6.59</v>
      </c>
      <c r="N13" s="51">
        <v>6.98</v>
      </c>
      <c r="O13" s="51">
        <v>5.54</v>
      </c>
      <c r="P13" s="51">
        <v>7.39</v>
      </c>
      <c r="Q13" s="74">
        <v>6.39</v>
      </c>
      <c r="R13" s="51">
        <v>6.81</v>
      </c>
      <c r="S13" s="51">
        <v>9.39</v>
      </c>
      <c r="T13" s="51">
        <v>8</v>
      </c>
      <c r="U13" s="51">
        <v>7.93</v>
      </c>
      <c r="V13" s="51">
        <v>7.89</v>
      </c>
      <c r="W13" s="51">
        <v>8.0364929836219403</v>
      </c>
      <c r="X13" s="51">
        <v>6.38</v>
      </c>
      <c r="Y13" s="51">
        <v>7.669999999999999</v>
      </c>
      <c r="Z13" s="51">
        <v>9.8000000000000007</v>
      </c>
      <c r="AA13" s="51">
        <v>6.2</v>
      </c>
      <c r="BK13"/>
      <c r="BL13"/>
    </row>
    <row r="14" spans="1:64" x14ac:dyDescent="0.25">
      <c r="A14" s="76" t="s">
        <v>55</v>
      </c>
      <c r="B14" s="51" t="s">
        <v>28</v>
      </c>
      <c r="C14" s="51" t="s">
        <v>28</v>
      </c>
      <c r="D14" s="51">
        <v>4.3604509069019137</v>
      </c>
      <c r="E14" s="51">
        <v>5.3551599013543889</v>
      </c>
      <c r="F14" s="51">
        <v>7.5977942034232395</v>
      </c>
      <c r="G14" s="51">
        <v>4.6562252269018876</v>
      </c>
      <c r="H14" s="51">
        <v>3.5968569275782096</v>
      </c>
      <c r="I14" s="51">
        <v>3.2693987045897792</v>
      </c>
      <c r="J14" s="51">
        <v>3.6036432942939776</v>
      </c>
      <c r="K14" s="51">
        <v>3.463854660790973</v>
      </c>
      <c r="L14" s="51">
        <v>5.5616178781196686</v>
      </c>
      <c r="M14" s="51">
        <v>4.6574654212322617</v>
      </c>
      <c r="N14" s="51">
        <v>5.1934767209736625</v>
      </c>
      <c r="O14" s="51">
        <v>5.2400579321872831</v>
      </c>
      <c r="P14" s="51">
        <v>3.7537375484690467</v>
      </c>
      <c r="Q14" s="51">
        <v>3.28</v>
      </c>
      <c r="R14" s="51">
        <v>4.9263115112282989</v>
      </c>
      <c r="S14" s="51">
        <v>5.1195979899497486</v>
      </c>
      <c r="T14" s="51">
        <v>3.9137847657543259</v>
      </c>
      <c r="U14" s="51">
        <v>6.419766889411024</v>
      </c>
      <c r="V14" s="51">
        <v>4.7954486625780701</v>
      </c>
      <c r="W14" s="51">
        <v>5.2429903983717603</v>
      </c>
      <c r="X14" s="51">
        <v>6.0650179841070679</v>
      </c>
      <c r="Y14" s="51">
        <v>5.853222366340888</v>
      </c>
      <c r="Z14" s="51">
        <v>5.7980830320465859</v>
      </c>
      <c r="AA14" s="51">
        <v>4.6438746820455865</v>
      </c>
      <c r="BK14"/>
      <c r="BL14"/>
    </row>
    <row r="15" spans="1:6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64" x14ac:dyDescent="0.25">
      <c r="A16" s="36" t="s">
        <v>19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x14ac:dyDescent="0.25">
      <c r="A18" s="56" t="s">
        <v>58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</sheetData>
  <mergeCells count="2">
    <mergeCell ref="A2:AA2"/>
    <mergeCell ref="A1:AA1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showGridLines="0" zoomScale="90" zoomScaleNormal="90" workbookViewId="0">
      <selection activeCell="Z8" sqref="Z8"/>
    </sheetView>
  </sheetViews>
  <sheetFormatPr defaultColWidth="9.140625" defaultRowHeight="15" x14ac:dyDescent="0.25"/>
  <cols>
    <col min="1" max="1" width="26.7109375" style="58" customWidth="1"/>
    <col min="2" max="17" width="9.140625" style="58"/>
    <col min="18" max="18" width="9" style="58" customWidth="1"/>
    <col min="19" max="19" width="8.7109375" style="58" customWidth="1"/>
    <col min="20" max="20" width="9" style="58" customWidth="1"/>
    <col min="21" max="22" width="9.140625" style="58"/>
    <col min="23" max="23" width="9.7109375" style="58" customWidth="1"/>
    <col min="24" max="64" width="9.140625" style="58"/>
    <col min="65" max="256" width="9.140625" style="59"/>
    <col min="257" max="257" width="26.42578125" style="59" customWidth="1"/>
    <col min="258" max="273" width="9.140625" style="59"/>
    <col min="274" max="274" width="9" style="59" customWidth="1"/>
    <col min="275" max="275" width="8.7109375" style="59" customWidth="1"/>
    <col min="276" max="276" width="9" style="59" customWidth="1"/>
    <col min="277" max="278" width="9.140625" style="59"/>
    <col min="279" max="279" width="9.7109375" style="59" customWidth="1"/>
    <col min="280" max="512" width="9.140625" style="59"/>
    <col min="513" max="513" width="26.42578125" style="59" customWidth="1"/>
    <col min="514" max="529" width="9.140625" style="59"/>
    <col min="530" max="530" width="9" style="59" customWidth="1"/>
    <col min="531" max="531" width="8.7109375" style="59" customWidth="1"/>
    <col min="532" max="532" width="9" style="59" customWidth="1"/>
    <col min="533" max="534" width="9.140625" style="59"/>
    <col min="535" max="535" width="9.7109375" style="59" customWidth="1"/>
    <col min="536" max="768" width="9.140625" style="59"/>
    <col min="769" max="769" width="26.42578125" style="59" customWidth="1"/>
    <col min="770" max="785" width="9.140625" style="59"/>
    <col min="786" max="786" width="9" style="59" customWidth="1"/>
    <col min="787" max="787" width="8.7109375" style="59" customWidth="1"/>
    <col min="788" max="788" width="9" style="59" customWidth="1"/>
    <col min="789" max="790" width="9.140625" style="59"/>
    <col min="791" max="791" width="9.7109375" style="59" customWidth="1"/>
    <col min="792" max="1024" width="9.140625" style="59"/>
  </cols>
  <sheetData>
    <row r="1" spans="1:1024" ht="69.95" customHeight="1" x14ac:dyDescent="0.2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</row>
    <row r="2" spans="1:1024" ht="30" customHeight="1" x14ac:dyDescent="0.25">
      <c r="A2" s="169" t="s">
        <v>92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</row>
    <row r="3" spans="1:1024" x14ac:dyDescent="0.25">
      <c r="A3" s="3" t="s">
        <v>6</v>
      </c>
      <c r="B3" s="50">
        <v>44531</v>
      </c>
      <c r="C3" s="50">
        <v>44562</v>
      </c>
      <c r="D3" s="50">
        <v>44593</v>
      </c>
      <c r="E3" s="50">
        <v>44621</v>
      </c>
      <c r="F3" s="50">
        <v>44652</v>
      </c>
      <c r="G3" s="50">
        <v>44682</v>
      </c>
      <c r="H3" s="50">
        <v>44713</v>
      </c>
      <c r="I3" s="50">
        <v>44743</v>
      </c>
      <c r="J3" s="50">
        <v>44774</v>
      </c>
      <c r="K3" s="50">
        <v>44805</v>
      </c>
      <c r="L3" s="50">
        <v>44835</v>
      </c>
      <c r="M3" s="50">
        <v>44866</v>
      </c>
      <c r="N3" s="50">
        <v>44896</v>
      </c>
      <c r="O3" s="50">
        <v>44927</v>
      </c>
      <c r="P3" s="50">
        <v>44958</v>
      </c>
      <c r="Q3" s="50">
        <v>44986</v>
      </c>
      <c r="R3" s="50">
        <v>45017</v>
      </c>
      <c r="S3" s="50">
        <v>45047</v>
      </c>
      <c r="T3" s="50">
        <v>45078</v>
      </c>
      <c r="U3" s="50">
        <v>45108</v>
      </c>
      <c r="V3" s="50">
        <v>45139</v>
      </c>
      <c r="W3" s="50">
        <v>45170</v>
      </c>
      <c r="X3" s="50">
        <v>45200</v>
      </c>
      <c r="Y3" s="50">
        <v>45231</v>
      </c>
      <c r="Z3" s="50">
        <v>45261</v>
      </c>
      <c r="AA3" s="50">
        <v>45292</v>
      </c>
      <c r="BK3" s="59"/>
      <c r="BL3" s="59"/>
      <c r="AMI3"/>
      <c r="AMJ3"/>
    </row>
    <row r="4" spans="1:1024" x14ac:dyDescent="0.25">
      <c r="A4" s="75" t="s">
        <v>45</v>
      </c>
      <c r="B4" s="51">
        <v>3.35</v>
      </c>
      <c r="C4" s="51">
        <v>3.06</v>
      </c>
      <c r="D4" s="51">
        <v>2.91</v>
      </c>
      <c r="E4" s="51">
        <v>3.13</v>
      </c>
      <c r="F4" s="51">
        <v>3.06</v>
      </c>
      <c r="G4" s="51">
        <v>2.93</v>
      </c>
      <c r="H4" s="51">
        <v>3.06</v>
      </c>
      <c r="I4" s="51">
        <v>3.35</v>
      </c>
      <c r="J4" s="51">
        <v>3.3150021538521499</v>
      </c>
      <c r="K4" s="51">
        <v>3.89461047361111</v>
      </c>
      <c r="L4" s="51">
        <v>4.2449018642249898</v>
      </c>
      <c r="M4" s="51">
        <v>4.2452850841959098</v>
      </c>
      <c r="N4" s="51">
        <v>3.7688163932682301</v>
      </c>
      <c r="O4" s="51">
        <v>3.4749932398602899</v>
      </c>
      <c r="P4" s="51">
        <v>3.3210485174875801</v>
      </c>
      <c r="Q4" s="51">
        <v>3.3781987915855298</v>
      </c>
      <c r="R4" s="51">
        <v>3.3973638407314799</v>
      </c>
      <c r="S4" s="51">
        <v>3.2560496737779099</v>
      </c>
      <c r="T4" s="51">
        <v>3.2905455097501344</v>
      </c>
      <c r="U4" s="51">
        <v>3.5406962258173706</v>
      </c>
      <c r="V4" s="51">
        <v>3.8391994609056601</v>
      </c>
      <c r="W4" s="51">
        <v>3.6993452215396738</v>
      </c>
      <c r="X4" s="51">
        <v>3.6306574580087863</v>
      </c>
      <c r="Y4" s="51">
        <v>4.0767486669715671</v>
      </c>
      <c r="Z4" s="51">
        <v>4.0695230286567368</v>
      </c>
      <c r="AA4" s="51">
        <v>3.8224532911595688</v>
      </c>
      <c r="BK4" s="59"/>
      <c r="BL4" s="59"/>
      <c r="AMI4"/>
      <c r="AMJ4"/>
    </row>
    <row r="5" spans="1:1024" x14ac:dyDescent="0.25">
      <c r="A5" s="75" t="s">
        <v>46</v>
      </c>
      <c r="B5" s="51">
        <v>3.38</v>
      </c>
      <c r="C5" s="51">
        <v>3.24</v>
      </c>
      <c r="D5" s="51">
        <v>3.02</v>
      </c>
      <c r="E5" s="51">
        <v>2.85</v>
      </c>
      <c r="F5" s="51">
        <v>2.71</v>
      </c>
      <c r="G5" s="51">
        <v>2.2999999999999998</v>
      </c>
      <c r="H5" s="51">
        <v>2.62</v>
      </c>
      <c r="I5" s="51">
        <v>3.21</v>
      </c>
      <c r="J5" s="51">
        <v>3.3364684243526299</v>
      </c>
      <c r="K5" s="51">
        <v>3.8971944870894801</v>
      </c>
      <c r="L5" s="51">
        <v>3.8909023192357899</v>
      </c>
      <c r="M5" s="51">
        <v>4.4985041519423703</v>
      </c>
      <c r="N5" s="51">
        <v>3.9351714520936198</v>
      </c>
      <c r="O5" s="51">
        <v>4.0187519206210203</v>
      </c>
      <c r="P5" s="51">
        <v>3.5519425517496601</v>
      </c>
      <c r="Q5" s="51">
        <v>3.1497076213200801</v>
      </c>
      <c r="R5" s="51">
        <v>2.8948006032273099</v>
      </c>
      <c r="S5" s="51">
        <v>2.7778513811716801</v>
      </c>
      <c r="T5" s="51">
        <v>2.6774409161577597</v>
      </c>
      <c r="U5" s="51">
        <v>3.4575599670065418</v>
      </c>
      <c r="V5" s="51">
        <v>3.8747483318423699</v>
      </c>
      <c r="W5" s="51">
        <v>3.5091442653555966</v>
      </c>
      <c r="X5" s="51">
        <v>2.8739551045391409</v>
      </c>
      <c r="Y5" s="51">
        <v>3.6931488612207</v>
      </c>
      <c r="Z5" s="51">
        <v>4.2283305719756514</v>
      </c>
      <c r="AA5" s="51">
        <v>3.9014907154249627</v>
      </c>
      <c r="BK5" s="59"/>
      <c r="BL5" s="59"/>
      <c r="AMI5"/>
      <c r="AMJ5"/>
    </row>
    <row r="6" spans="1:1024" ht="15" customHeight="1" x14ac:dyDescent="0.25">
      <c r="A6" s="75" t="s">
        <v>47</v>
      </c>
      <c r="B6" s="51">
        <v>4.32</v>
      </c>
      <c r="C6" s="51">
        <v>4.3499999999999996</v>
      </c>
      <c r="D6" s="51">
        <v>4.24</v>
      </c>
      <c r="E6" s="51">
        <v>4.1900000000000004</v>
      </c>
      <c r="F6" s="51">
        <v>3.91</v>
      </c>
      <c r="G6" s="51">
        <v>3.25</v>
      </c>
      <c r="H6" s="51">
        <v>3.17</v>
      </c>
      <c r="I6" s="51">
        <v>3.77</v>
      </c>
      <c r="J6" s="51">
        <v>3.9868140642060301</v>
      </c>
      <c r="K6" s="51">
        <v>4.8538931007036803</v>
      </c>
      <c r="L6" s="51">
        <v>4.6682758421355102</v>
      </c>
      <c r="M6" s="51">
        <v>5.1296666462820397</v>
      </c>
      <c r="N6" s="51">
        <v>5.3918949643653802</v>
      </c>
      <c r="O6" s="51">
        <v>5.1221552281218203</v>
      </c>
      <c r="P6" s="51">
        <v>5.0488824738981997</v>
      </c>
      <c r="Q6" s="51">
        <v>4.5041506829848199</v>
      </c>
      <c r="R6" s="51">
        <v>3.8339399412031399</v>
      </c>
      <c r="S6" s="51">
        <v>3.73328836783155</v>
      </c>
      <c r="T6" s="51">
        <v>3.8266273579225549</v>
      </c>
      <c r="U6" s="51">
        <v>4.1780072326931768</v>
      </c>
      <c r="V6" s="51">
        <v>4.3798353320224601</v>
      </c>
      <c r="W6" s="51">
        <v>4.2162235460947421</v>
      </c>
      <c r="X6" s="51">
        <v>3.7640662995023582</v>
      </c>
      <c r="Y6" s="51">
        <v>4.2866025038275932</v>
      </c>
      <c r="Z6" s="51">
        <v>4.5941765967611046</v>
      </c>
      <c r="AA6" s="51">
        <v>5.7929180453766689</v>
      </c>
      <c r="BK6" s="59"/>
      <c r="BL6" s="59"/>
      <c r="AMI6"/>
      <c r="AMJ6"/>
    </row>
    <row r="7" spans="1:1024" x14ac:dyDescent="0.25">
      <c r="A7" s="75" t="s">
        <v>48</v>
      </c>
      <c r="B7" s="51">
        <v>2.42</v>
      </c>
      <c r="C7" s="51">
        <v>2.16</v>
      </c>
      <c r="D7" s="51">
        <v>2.04</v>
      </c>
      <c r="E7" s="51">
        <v>1.91</v>
      </c>
      <c r="F7" s="51">
        <v>2.16</v>
      </c>
      <c r="G7" s="51">
        <v>2.35</v>
      </c>
      <c r="H7" s="51">
        <v>2.46</v>
      </c>
      <c r="I7" s="51">
        <v>2.5499999999999998</v>
      </c>
      <c r="J7" s="51">
        <v>2.8440656586512501</v>
      </c>
      <c r="K7" s="51">
        <v>3.54080516999788</v>
      </c>
      <c r="L7" s="51">
        <v>3.5240482857228002</v>
      </c>
      <c r="M7" s="51">
        <v>3.3233234847633999</v>
      </c>
      <c r="N7" s="51">
        <v>3.7321793315166798</v>
      </c>
      <c r="O7" s="51">
        <v>3.8851835543766602</v>
      </c>
      <c r="P7" s="51">
        <v>3.5236808031239999</v>
      </c>
      <c r="Q7" s="51">
        <v>3.0966565303264502</v>
      </c>
      <c r="R7" s="51">
        <v>3.4107747585338801</v>
      </c>
      <c r="S7" s="51">
        <v>3.3094461324150202</v>
      </c>
      <c r="T7" s="51">
        <v>3.325250057000984</v>
      </c>
      <c r="U7" s="51">
        <v>3.258677253095307</v>
      </c>
      <c r="V7" s="51">
        <v>3.28003076878512</v>
      </c>
      <c r="W7" s="51">
        <v>3.2256956626862907</v>
      </c>
      <c r="X7" s="51">
        <v>2.841309644099403</v>
      </c>
      <c r="Y7" s="51">
        <v>3.1485080048128506</v>
      </c>
      <c r="Z7" s="51">
        <v>3.3302053902873134</v>
      </c>
      <c r="AA7" s="51">
        <v>3.6264659440213034</v>
      </c>
      <c r="BK7" s="59"/>
      <c r="BL7" s="59"/>
      <c r="AMI7"/>
      <c r="AMJ7"/>
    </row>
    <row r="8" spans="1:1024" x14ac:dyDescent="0.25">
      <c r="A8" s="75" t="s">
        <v>49</v>
      </c>
      <c r="B8" s="51">
        <v>2.72</v>
      </c>
      <c r="C8" s="51">
        <v>2.84</v>
      </c>
      <c r="D8" s="51">
        <v>2.85</v>
      </c>
      <c r="E8" s="51">
        <v>2.8</v>
      </c>
      <c r="F8" s="51">
        <v>2.77</v>
      </c>
      <c r="G8" s="51">
        <v>2.33</v>
      </c>
      <c r="H8" s="51">
        <v>2.44</v>
      </c>
      <c r="I8" s="51">
        <v>2.94</v>
      </c>
      <c r="J8" s="51">
        <v>2.7741441569363299</v>
      </c>
      <c r="K8" s="51">
        <v>3.5999437467920701</v>
      </c>
      <c r="L8" s="51">
        <v>3.9394661670957101</v>
      </c>
      <c r="M8" s="51">
        <v>3.6586087269307499</v>
      </c>
      <c r="N8" s="51">
        <v>3.0149540833635098</v>
      </c>
      <c r="O8" s="51">
        <v>2.4022344083124199</v>
      </c>
      <c r="P8" s="51">
        <v>2.4316518047289999</v>
      </c>
      <c r="Q8" s="51">
        <v>2.8101786447450099</v>
      </c>
      <c r="R8" s="51">
        <v>2.9439191559298901</v>
      </c>
      <c r="S8" s="51">
        <v>2.9284111242883699</v>
      </c>
      <c r="T8" s="51">
        <v>2.6943826376042739</v>
      </c>
      <c r="U8" s="51">
        <v>2.8429420660665601</v>
      </c>
      <c r="V8" s="51">
        <v>3.2449044519636798</v>
      </c>
      <c r="W8" s="51">
        <v>2.917934861032411</v>
      </c>
      <c r="X8" s="51">
        <v>2.810831482798148</v>
      </c>
      <c r="Y8" s="51">
        <v>3.1807417987136648</v>
      </c>
      <c r="Z8" s="51"/>
      <c r="AA8" s="51"/>
      <c r="BK8" s="59"/>
      <c r="BL8" s="59"/>
      <c r="AMI8"/>
      <c r="AMJ8"/>
    </row>
    <row r="9" spans="1:1024" x14ac:dyDescent="0.25">
      <c r="A9" s="75" t="s">
        <v>50</v>
      </c>
      <c r="B9" s="51">
        <v>4.92</v>
      </c>
      <c r="C9" s="51">
        <v>4.8499999999999996</v>
      </c>
      <c r="D9" s="51">
        <v>3.99</v>
      </c>
      <c r="E9" s="51">
        <v>3.74</v>
      </c>
      <c r="F9" s="51">
        <v>3.6</v>
      </c>
      <c r="G9" s="51">
        <v>3.44</v>
      </c>
      <c r="H9" s="51">
        <v>3.28</v>
      </c>
      <c r="I9" s="51">
        <v>3.48</v>
      </c>
      <c r="J9" s="51">
        <v>3.5133239101338201</v>
      </c>
      <c r="K9" s="51">
        <v>4.3507974029740897</v>
      </c>
      <c r="L9" s="51">
        <v>4.7817478995818004</v>
      </c>
      <c r="M9" s="51">
        <v>5.3743855465156098</v>
      </c>
      <c r="N9" s="51">
        <v>5.33</v>
      </c>
      <c r="O9" s="51">
        <v>5.5284477950108801</v>
      </c>
      <c r="P9" s="51">
        <v>4.8822485257194499</v>
      </c>
      <c r="Q9" s="51">
        <v>4.1399999999999997</v>
      </c>
      <c r="R9" s="51">
        <v>4.1747830184770898</v>
      </c>
      <c r="S9" s="51">
        <v>3.9827380656489102</v>
      </c>
      <c r="T9" s="51">
        <v>4.2332154619856599</v>
      </c>
      <c r="U9" s="51">
        <v>4.300853586489735</v>
      </c>
      <c r="V9" s="51">
        <v>4.8540070513465796</v>
      </c>
      <c r="W9" s="51">
        <v>4.7790414630075579</v>
      </c>
      <c r="X9" s="51">
        <v>4.6910035798735095</v>
      </c>
      <c r="Y9" s="51">
        <v>5.325105834637001</v>
      </c>
      <c r="Z9" s="51">
        <v>6.1883170368968266</v>
      </c>
      <c r="AA9" s="51">
        <v>6.0452830394438068</v>
      </c>
      <c r="BK9" s="59"/>
      <c r="BL9" s="59"/>
      <c r="AMI9"/>
      <c r="AMJ9"/>
    </row>
    <row r="10" spans="1:1024" x14ac:dyDescent="0.25">
      <c r="A10" s="75" t="s">
        <v>51</v>
      </c>
      <c r="B10" s="51">
        <v>4.9800000000000004</v>
      </c>
      <c r="C10" s="51">
        <v>5.47</v>
      </c>
      <c r="D10" s="51">
        <v>6.13</v>
      </c>
      <c r="E10" s="51">
        <v>5.12</v>
      </c>
      <c r="F10" s="51">
        <v>5.67</v>
      </c>
      <c r="G10" s="51">
        <v>3.64</v>
      </c>
      <c r="H10" s="51">
        <v>3.14</v>
      </c>
      <c r="I10" s="51">
        <v>5.18</v>
      </c>
      <c r="J10" s="51">
        <v>4.5739921973615001</v>
      </c>
      <c r="K10" s="51">
        <v>5.3652322009107598</v>
      </c>
      <c r="L10" s="51">
        <v>5.3648642970967604</v>
      </c>
      <c r="M10" s="51">
        <v>4.9370647087022501</v>
      </c>
      <c r="N10" s="51">
        <v>4.8746838930205802</v>
      </c>
      <c r="O10" s="51">
        <v>4.3676378828892304</v>
      </c>
      <c r="P10" s="51">
        <v>4.3592072009447804</v>
      </c>
      <c r="Q10" s="51">
        <v>4.8848509473816604</v>
      </c>
      <c r="R10" s="51">
        <v>5.0056327692409504</v>
      </c>
      <c r="S10" s="51">
        <v>5.1943740351675096</v>
      </c>
      <c r="T10" s="51">
        <v>5.226164753832931</v>
      </c>
      <c r="U10" s="51">
        <v>5.8258761961049954</v>
      </c>
      <c r="V10" s="51">
        <v>5.3279988506043701</v>
      </c>
      <c r="W10" s="51">
        <v>5.6316667831715597</v>
      </c>
      <c r="X10" s="51">
        <v>5.8630004329011083</v>
      </c>
      <c r="Y10" s="51">
        <v>6.1836667288188512</v>
      </c>
      <c r="Z10" s="51">
        <v>5.5316061047270457</v>
      </c>
      <c r="AA10" s="51">
        <v>7.3928253698283486</v>
      </c>
      <c r="BK10" s="59"/>
      <c r="BL10" s="59"/>
      <c r="AMI10"/>
      <c r="AMJ10"/>
    </row>
    <row r="11" spans="1:1024" x14ac:dyDescent="0.25">
      <c r="A11" s="75" t="s">
        <v>52</v>
      </c>
      <c r="B11" s="51">
        <v>1.03</v>
      </c>
      <c r="C11" s="51">
        <v>1.19</v>
      </c>
      <c r="D11" s="51">
        <v>1.64</v>
      </c>
      <c r="E11" s="51">
        <v>2.09</v>
      </c>
      <c r="F11" s="51">
        <v>2.1</v>
      </c>
      <c r="G11" s="51">
        <v>1.7</v>
      </c>
      <c r="H11" s="51">
        <v>2.04</v>
      </c>
      <c r="I11" s="51">
        <v>1.97</v>
      </c>
      <c r="J11" s="51">
        <v>1.66951703909314</v>
      </c>
      <c r="K11" s="51">
        <v>1.54212498511677</v>
      </c>
      <c r="L11" s="51">
        <v>1.33242726799532</v>
      </c>
      <c r="M11" s="51">
        <v>1.28014455350635</v>
      </c>
      <c r="N11" s="51">
        <v>1.4488529043345899</v>
      </c>
      <c r="O11" s="51">
        <v>1.5599810962631</v>
      </c>
      <c r="P11" s="51">
        <v>1.6901672879618801</v>
      </c>
      <c r="Q11" s="51">
        <v>1.9266589147500599</v>
      </c>
      <c r="R11" s="51">
        <v>2.07719659330697</v>
      </c>
      <c r="S11" s="51">
        <v>2.2699938457788398</v>
      </c>
      <c r="T11" s="51">
        <v>2.1942242007795234</v>
      </c>
      <c r="U11" s="51">
        <v>2.2347022705462418</v>
      </c>
      <c r="V11" s="51">
        <v>2.0694533621765498</v>
      </c>
      <c r="W11" s="51">
        <v>1.8864351742869447</v>
      </c>
      <c r="X11" s="51">
        <v>1.6735417850558991</v>
      </c>
      <c r="Y11" s="51">
        <v>1.5232122471708007</v>
      </c>
      <c r="Z11" s="51">
        <v>1.6938550775413124</v>
      </c>
      <c r="AA11" s="51">
        <v>1.9813279032481768</v>
      </c>
      <c r="BK11" s="59"/>
      <c r="BL11" s="59"/>
      <c r="AMI11"/>
      <c r="AMJ11"/>
    </row>
    <row r="12" spans="1:1024" x14ac:dyDescent="0.25">
      <c r="A12" s="75" t="s">
        <v>53</v>
      </c>
      <c r="B12" s="51">
        <v>1.19</v>
      </c>
      <c r="C12" s="51">
        <v>1.25</v>
      </c>
      <c r="D12" s="51">
        <v>1.51</v>
      </c>
      <c r="E12" s="51">
        <v>1.76</v>
      </c>
      <c r="F12" s="51">
        <v>1.93</v>
      </c>
      <c r="G12" s="51">
        <v>1.73</v>
      </c>
      <c r="H12" s="51">
        <v>1.76</v>
      </c>
      <c r="I12" s="51">
        <v>1.75</v>
      </c>
      <c r="J12" s="51">
        <v>1.6349062312792599</v>
      </c>
      <c r="K12" s="51">
        <v>1.53304782380341</v>
      </c>
      <c r="L12" s="51">
        <v>1.0711222667257201</v>
      </c>
      <c r="M12" s="51">
        <v>1.1100388899623901</v>
      </c>
      <c r="N12" s="51">
        <v>1.2667179884322901</v>
      </c>
      <c r="O12" s="51">
        <v>1.77872586856333</v>
      </c>
      <c r="P12" s="51">
        <v>1.8751959672968701</v>
      </c>
      <c r="Q12" s="51">
        <v>1.89741083421257</v>
      </c>
      <c r="R12" s="51">
        <v>1.9532275026659001</v>
      </c>
      <c r="S12" s="51">
        <v>2.0332644400183901</v>
      </c>
      <c r="T12" s="51">
        <v>2.0199315390171462</v>
      </c>
      <c r="U12" s="51">
        <v>1.7451668399058144</v>
      </c>
      <c r="V12" s="51">
        <v>1.77652794885953</v>
      </c>
      <c r="W12" s="51">
        <v>1.8273898984104662</v>
      </c>
      <c r="X12" s="51">
        <v>1.6894849401781806</v>
      </c>
      <c r="Y12" s="51">
        <v>1.5052568982554404</v>
      </c>
      <c r="Z12" s="51">
        <v>1.5268059625757917</v>
      </c>
      <c r="AA12" s="51">
        <v>1.8376823362970289</v>
      </c>
      <c r="BK12" s="59"/>
      <c r="BL12" s="59"/>
      <c r="AMI12"/>
      <c r="AMJ12"/>
    </row>
    <row r="13" spans="1:1024" ht="15.75" customHeight="1" x14ac:dyDescent="0.25">
      <c r="A13" s="75" t="s">
        <v>54</v>
      </c>
      <c r="B13" s="51">
        <v>2.2599999999999998</v>
      </c>
      <c r="C13" s="51">
        <v>1.68</v>
      </c>
      <c r="D13" s="51">
        <v>1.9</v>
      </c>
      <c r="E13" s="51">
        <v>2.13</v>
      </c>
      <c r="F13" s="51">
        <v>2.1</v>
      </c>
      <c r="G13" s="51">
        <v>2.35</v>
      </c>
      <c r="H13" s="51">
        <v>2.4300000000000002</v>
      </c>
      <c r="I13" s="51">
        <v>1.1599999999999999</v>
      </c>
      <c r="J13" s="51">
        <v>3.47694850585974</v>
      </c>
      <c r="K13" s="51">
        <v>1.2502583115654999</v>
      </c>
      <c r="L13" s="51">
        <v>1.71391343641884</v>
      </c>
      <c r="M13" s="51">
        <v>2.03351552270327</v>
      </c>
      <c r="N13" s="51">
        <v>2.3301444876970399</v>
      </c>
      <c r="O13" s="51">
        <v>1.99170412517781</v>
      </c>
      <c r="P13" s="51">
        <v>4.4599246970384296</v>
      </c>
      <c r="Q13" s="51">
        <v>2.7677480347538301</v>
      </c>
      <c r="R13" s="51">
        <v>1.7875126303297399</v>
      </c>
      <c r="S13" s="51">
        <v>3.08080019340338</v>
      </c>
      <c r="T13" s="51">
        <v>3.598549142713364</v>
      </c>
      <c r="U13" s="51">
        <v>1.7829338220593136</v>
      </c>
      <c r="V13" s="51">
        <v>1.8326977222280201</v>
      </c>
      <c r="W13" s="51">
        <v>3.2437597379266614</v>
      </c>
      <c r="X13" s="51">
        <v>2.360034948813905</v>
      </c>
      <c r="Y13" s="51">
        <v>3.6760101000826371</v>
      </c>
      <c r="Z13" s="51">
        <v>2.8426902086343655</v>
      </c>
      <c r="AA13" s="51">
        <v>2.3804732637706287</v>
      </c>
      <c r="BK13" s="59"/>
      <c r="BL13" s="59"/>
      <c r="AMI13"/>
      <c r="AMJ13"/>
    </row>
    <row r="14" spans="1:1024" x14ac:dyDescent="0.25">
      <c r="A14" s="76" t="s">
        <v>55</v>
      </c>
      <c r="B14" s="51" t="s">
        <v>28</v>
      </c>
      <c r="C14" s="51" t="s">
        <v>28</v>
      </c>
      <c r="D14" s="51">
        <v>3.2784465107209</v>
      </c>
      <c r="E14" s="51">
        <v>3.17077591124032</v>
      </c>
      <c r="F14" s="51">
        <v>2.9432773934487</v>
      </c>
      <c r="G14" s="51">
        <v>3.34145845004669</v>
      </c>
      <c r="H14" s="51">
        <v>3.5153363884281301</v>
      </c>
      <c r="I14" s="51">
        <v>3.6717779503105601</v>
      </c>
      <c r="J14" s="51">
        <v>3.4812322181889499</v>
      </c>
      <c r="K14" s="51">
        <v>3.7186574692586598</v>
      </c>
      <c r="L14" s="51">
        <v>4.0118890920837904</v>
      </c>
      <c r="M14" s="51">
        <v>3.5925696282293602</v>
      </c>
      <c r="N14" s="51">
        <v>3.9510329207268899</v>
      </c>
      <c r="O14" s="51">
        <v>3.6239449097202598</v>
      </c>
      <c r="P14" s="51">
        <v>4.1912325176658101</v>
      </c>
      <c r="Q14" s="51">
        <v>3.5587482399890602</v>
      </c>
      <c r="R14" s="51">
        <v>3.8529601034001701</v>
      </c>
      <c r="S14" s="51">
        <v>3.68666769715175</v>
      </c>
      <c r="T14" s="51">
        <v>3.6766324672744388</v>
      </c>
      <c r="U14" s="51">
        <v>3.4526589315606677</v>
      </c>
      <c r="V14" s="51">
        <v>3.8627545623917601</v>
      </c>
      <c r="W14" s="51">
        <v>3.4788137590210009</v>
      </c>
      <c r="X14" s="51">
        <v>3.0060095828299955</v>
      </c>
      <c r="Y14" s="51">
        <v>3.4623930373671623</v>
      </c>
      <c r="Z14" s="51">
        <v>3.7182968633292859</v>
      </c>
      <c r="AA14" s="51">
        <v>3.8619321804551436</v>
      </c>
      <c r="BK14" s="59"/>
      <c r="BL14" s="59"/>
      <c r="AMI14"/>
      <c r="AMJ14"/>
    </row>
    <row r="15" spans="1:1024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1024" x14ac:dyDescent="0.25">
      <c r="A16" s="61" t="s">
        <v>19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5.75" x14ac:dyDescent="0.25">
      <c r="A18" s="62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x14ac:dyDescent="0.25">
      <c r="A22" s="60"/>
      <c r="B22" s="60"/>
    </row>
  </sheetData>
  <mergeCells count="2">
    <mergeCell ref="A2:AA2"/>
    <mergeCell ref="A1:AA1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T27" sqref="T27"/>
    </sheetView>
  </sheetViews>
  <sheetFormatPr defaultColWidth="9.140625" defaultRowHeight="15" x14ac:dyDescent="0.25"/>
  <cols>
    <col min="1" max="1" width="26.7109375" style="63" customWidth="1"/>
    <col min="2" max="17" width="9.140625" style="63"/>
    <col min="18" max="18" width="8.7109375" style="63" customWidth="1"/>
    <col min="19" max="19" width="8.85546875" style="63" customWidth="1"/>
    <col min="20" max="64" width="9.140625" style="63"/>
    <col min="257" max="257" width="26.42578125" customWidth="1"/>
    <col min="274" max="274" width="8.7109375" customWidth="1"/>
    <col min="275" max="275" width="8.85546875" customWidth="1"/>
    <col min="513" max="513" width="26.42578125" customWidth="1"/>
    <col min="530" max="530" width="8.7109375" customWidth="1"/>
    <col min="531" max="531" width="8.85546875" customWidth="1"/>
    <col min="769" max="769" width="26.42578125" customWidth="1"/>
    <col min="786" max="786" width="8.7109375" customWidth="1"/>
    <col min="787" max="787" width="8.85546875" customWidth="1"/>
  </cols>
  <sheetData>
    <row r="1" spans="1:64" ht="69.95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</row>
    <row r="2" spans="1:64" ht="30" customHeight="1" x14ac:dyDescent="0.25">
      <c r="A2" s="169" t="s">
        <v>93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</row>
    <row r="3" spans="1:64" x14ac:dyDescent="0.25">
      <c r="A3" s="3" t="s">
        <v>6</v>
      </c>
      <c r="B3" s="50">
        <v>44531</v>
      </c>
      <c r="C3" s="50">
        <v>44562</v>
      </c>
      <c r="D3" s="50">
        <v>44593</v>
      </c>
      <c r="E3" s="50">
        <v>44621</v>
      </c>
      <c r="F3" s="50">
        <v>44652</v>
      </c>
      <c r="G3" s="50">
        <v>44682</v>
      </c>
      <c r="H3" s="50">
        <v>44713</v>
      </c>
      <c r="I3" s="50">
        <v>44743</v>
      </c>
      <c r="J3" s="50">
        <v>44774</v>
      </c>
      <c r="K3" s="50">
        <v>44805</v>
      </c>
      <c r="L3" s="50">
        <v>44835</v>
      </c>
      <c r="M3" s="50">
        <v>44866</v>
      </c>
      <c r="N3" s="50">
        <v>44896</v>
      </c>
      <c r="O3" s="50">
        <v>44927</v>
      </c>
      <c r="P3" s="50">
        <v>44958</v>
      </c>
      <c r="Q3" s="50">
        <v>44986</v>
      </c>
      <c r="R3" s="50">
        <v>45017</v>
      </c>
      <c r="S3" s="50">
        <v>45047</v>
      </c>
      <c r="T3" s="50">
        <v>45078</v>
      </c>
      <c r="U3" s="50">
        <v>45108</v>
      </c>
      <c r="V3" s="50">
        <v>45139</v>
      </c>
      <c r="W3" s="123">
        <v>45170</v>
      </c>
      <c r="X3" s="123">
        <v>45200</v>
      </c>
      <c r="Y3" s="123">
        <v>45231</v>
      </c>
      <c r="Z3" s="123">
        <v>45261</v>
      </c>
      <c r="AA3" s="123">
        <v>45292</v>
      </c>
      <c r="BK3"/>
      <c r="BL3"/>
    </row>
    <row r="4" spans="1:64" x14ac:dyDescent="0.25">
      <c r="A4" s="75" t="s">
        <v>45</v>
      </c>
      <c r="B4" s="51">
        <v>2.28877370852799</v>
      </c>
      <c r="C4" s="51">
        <v>2.36</v>
      </c>
      <c r="D4" s="51">
        <v>2.35</v>
      </c>
      <c r="E4" s="51">
        <v>2.44</v>
      </c>
      <c r="F4" s="51">
        <v>2.44</v>
      </c>
      <c r="G4" s="51">
        <v>2.19</v>
      </c>
      <c r="H4" s="51">
        <v>1.94</v>
      </c>
      <c r="I4" s="51">
        <v>1.99</v>
      </c>
      <c r="J4" s="51">
        <v>2.0727057337514299</v>
      </c>
      <c r="K4" s="51">
        <v>2.1219056403402798</v>
      </c>
      <c r="L4" s="51">
        <v>2.1847243351027701</v>
      </c>
      <c r="M4" s="51">
        <v>2.2355204264131601</v>
      </c>
      <c r="N4" s="51">
        <v>2.25775162276426</v>
      </c>
      <c r="O4" s="51">
        <v>2.3808890432734402</v>
      </c>
      <c r="P4" s="51">
        <v>2.4626373375488702</v>
      </c>
      <c r="Q4" s="51">
        <v>2.83</v>
      </c>
      <c r="R4" s="51">
        <v>2.5875237303421601</v>
      </c>
      <c r="S4" s="51">
        <v>2.3557337023464502</v>
      </c>
      <c r="T4" s="51">
        <v>2.1583189598329859</v>
      </c>
      <c r="U4" s="51">
        <v>2.0758500248666629</v>
      </c>
      <c r="V4" s="51">
        <v>2.2480202869016401</v>
      </c>
      <c r="W4" s="51">
        <v>2.4287392344859184</v>
      </c>
      <c r="X4" s="51">
        <v>2.526238229072777</v>
      </c>
      <c r="Y4" s="51">
        <v>2.8620064265455767</v>
      </c>
      <c r="Z4" s="51">
        <v>3.1924001541124865</v>
      </c>
      <c r="AA4" s="51">
        <v>3.3476477541459095</v>
      </c>
      <c r="BK4"/>
      <c r="BL4"/>
    </row>
    <row r="5" spans="1:64" x14ac:dyDescent="0.25">
      <c r="A5" s="75" t="s">
        <v>46</v>
      </c>
      <c r="B5" s="51">
        <v>1.79252794660718</v>
      </c>
      <c r="C5" s="51">
        <v>1.8710266826309401</v>
      </c>
      <c r="D5" s="51">
        <v>1.88</v>
      </c>
      <c r="E5" s="51">
        <v>2.04</v>
      </c>
      <c r="F5" s="51">
        <v>2.1</v>
      </c>
      <c r="G5" s="51">
        <v>2.0099999999999998</v>
      </c>
      <c r="H5" s="51">
        <v>1.79</v>
      </c>
      <c r="I5" s="51">
        <v>1.85</v>
      </c>
      <c r="J5" s="51">
        <v>1.9282650091810101</v>
      </c>
      <c r="K5" s="51">
        <v>2.0816345591307299</v>
      </c>
      <c r="L5" s="51">
        <v>2.0571970411956002</v>
      </c>
      <c r="M5" s="51">
        <v>2.0850544781031899</v>
      </c>
      <c r="N5" s="51">
        <v>2.0717008329042201</v>
      </c>
      <c r="O5" s="51">
        <v>2.0581164909843901</v>
      </c>
      <c r="P5" s="51">
        <v>2.3268175082412998</v>
      </c>
      <c r="Q5" s="51">
        <v>2.58</v>
      </c>
      <c r="R5" s="51">
        <v>2.38278466525861</v>
      </c>
      <c r="S5" s="51">
        <v>2.1066023095994599</v>
      </c>
      <c r="T5" s="51">
        <v>1.9393880078465116</v>
      </c>
      <c r="U5" s="51">
        <v>1.9435772914865934</v>
      </c>
      <c r="V5" s="51">
        <v>2.0197783364976698</v>
      </c>
      <c r="W5" s="51">
        <v>2.2380356870591323</v>
      </c>
      <c r="X5" s="51">
        <v>2.6533132602262692</v>
      </c>
      <c r="Y5" s="51">
        <v>2.7042785352132439</v>
      </c>
      <c r="Z5" s="51">
        <v>2.9582594213162308</v>
      </c>
      <c r="AA5" s="51">
        <v>3.113355406533072</v>
      </c>
      <c r="BK5"/>
      <c r="BL5"/>
    </row>
    <row r="6" spans="1:64" x14ac:dyDescent="0.25">
      <c r="A6" s="75" t="s">
        <v>47</v>
      </c>
      <c r="B6" s="51">
        <v>1.9515232474736499</v>
      </c>
      <c r="C6" s="51">
        <v>1.95521279424965</v>
      </c>
      <c r="D6" s="51">
        <v>2.13</v>
      </c>
      <c r="E6" s="51">
        <v>2.19</v>
      </c>
      <c r="F6" s="51">
        <v>2.2400000000000002</v>
      </c>
      <c r="G6" s="51">
        <v>2.25</v>
      </c>
      <c r="H6" s="51">
        <v>2.25</v>
      </c>
      <c r="I6" s="51">
        <v>2.1</v>
      </c>
      <c r="J6" s="51">
        <v>2.16265061528699</v>
      </c>
      <c r="K6" s="51">
        <v>2.04172165908839</v>
      </c>
      <c r="L6" s="51">
        <v>2.0771557976234001</v>
      </c>
      <c r="M6" s="51">
        <v>2.3104590145611499</v>
      </c>
      <c r="N6" s="51">
        <v>2.1156284027634702</v>
      </c>
      <c r="O6" s="51">
        <v>2.0906445063891499</v>
      </c>
      <c r="P6" s="51">
        <v>2.3257505815030202</v>
      </c>
      <c r="Q6" s="51">
        <v>2.48</v>
      </c>
      <c r="R6" s="51">
        <v>2.5294742745389698</v>
      </c>
      <c r="S6" s="51">
        <v>2.4154299096543501</v>
      </c>
      <c r="T6" s="51">
        <v>1.9982403492249492</v>
      </c>
      <c r="U6" s="51">
        <v>1.7833556861914996</v>
      </c>
      <c r="V6" s="51">
        <v>1.9909450261316299</v>
      </c>
      <c r="W6" s="51">
        <v>2.0948545869849085</v>
      </c>
      <c r="X6" s="51">
        <v>2.1170168244454</v>
      </c>
      <c r="Y6" s="51">
        <v>2.0844840324103773</v>
      </c>
      <c r="Z6" s="51">
        <v>2.3881406315608547</v>
      </c>
      <c r="AA6" s="51">
        <v>2.7665834161193024</v>
      </c>
      <c r="BK6"/>
      <c r="BL6"/>
    </row>
    <row r="7" spans="1:64" x14ac:dyDescent="0.25">
      <c r="A7" s="75" t="s">
        <v>48</v>
      </c>
      <c r="B7" s="51">
        <v>2.2668241779044802</v>
      </c>
      <c r="C7" s="51">
        <v>2.1663864606755299</v>
      </c>
      <c r="D7" s="51">
        <v>2.1</v>
      </c>
      <c r="E7" s="51">
        <v>2.0699999999999998</v>
      </c>
      <c r="F7" s="51">
        <v>2.06</v>
      </c>
      <c r="G7" s="51">
        <v>2.08</v>
      </c>
      <c r="H7" s="51">
        <v>1.9</v>
      </c>
      <c r="I7" s="51">
        <v>1.91</v>
      </c>
      <c r="J7" s="51">
        <v>1.77091538898948</v>
      </c>
      <c r="K7" s="51">
        <v>1.9459683357951001</v>
      </c>
      <c r="L7" s="51">
        <v>2.29972700270338</v>
      </c>
      <c r="M7" s="51">
        <v>2.36923577481073</v>
      </c>
      <c r="N7" s="51">
        <v>2.4378029235045302</v>
      </c>
      <c r="O7" s="51">
        <v>2.3736282129906501</v>
      </c>
      <c r="P7" s="51">
        <v>2.26869974572551</v>
      </c>
      <c r="Q7" s="51">
        <v>2.48</v>
      </c>
      <c r="R7" s="51">
        <v>2.4486770352815501</v>
      </c>
      <c r="S7" s="51">
        <v>2.2736110122858699</v>
      </c>
      <c r="T7" s="51">
        <v>2.1268288898588956</v>
      </c>
      <c r="U7" s="51">
        <v>1.9942046088751766</v>
      </c>
      <c r="V7" s="51">
        <v>1.93927159377672</v>
      </c>
      <c r="W7" s="51">
        <v>2.080354081010122</v>
      </c>
      <c r="X7" s="51">
        <v>2.5568865403159635</v>
      </c>
      <c r="Y7" s="51">
        <v>2.8495587575020229</v>
      </c>
      <c r="Z7" s="51">
        <v>2.8822358059208328</v>
      </c>
      <c r="AA7" s="51">
        <v>3.2897290816223648</v>
      </c>
      <c r="BK7"/>
      <c r="BL7"/>
    </row>
    <row r="8" spans="1:64" x14ac:dyDescent="0.25">
      <c r="A8" s="75" t="s">
        <v>49</v>
      </c>
      <c r="B8" s="51">
        <v>2.1865221659600498</v>
      </c>
      <c r="C8" s="51">
        <v>2.15</v>
      </c>
      <c r="D8" s="51">
        <v>2.33</v>
      </c>
      <c r="E8" s="51">
        <v>2.37</v>
      </c>
      <c r="F8" s="51">
        <v>2.4500000000000002</v>
      </c>
      <c r="G8" s="51">
        <v>2.38</v>
      </c>
      <c r="H8" s="51">
        <v>2.12</v>
      </c>
      <c r="I8" s="51">
        <v>2.14</v>
      </c>
      <c r="J8" s="51">
        <v>2.1678618550389901</v>
      </c>
      <c r="K8" s="51">
        <v>2.2825786540188902</v>
      </c>
      <c r="L8" s="51">
        <v>2.2892208070050102</v>
      </c>
      <c r="M8" s="51">
        <v>2.2858420542887101</v>
      </c>
      <c r="N8" s="51">
        <v>2.0489491435233602</v>
      </c>
      <c r="O8" s="51">
        <v>2.2228766714695798</v>
      </c>
      <c r="P8" s="51">
        <v>2.39233872648698</v>
      </c>
      <c r="Q8" s="51">
        <v>2.69</v>
      </c>
      <c r="R8" s="51">
        <v>2.7105582179411098</v>
      </c>
      <c r="S8" s="51">
        <v>2.6420848007064901</v>
      </c>
      <c r="T8" s="51">
        <v>2.5432721434433345</v>
      </c>
      <c r="U8" s="51">
        <v>2.4157228058128455</v>
      </c>
      <c r="V8" s="51">
        <v>2.6094406634257901</v>
      </c>
      <c r="W8" s="51">
        <v>2.5384841551440309</v>
      </c>
      <c r="X8" s="51">
        <v>2.625233541934398</v>
      </c>
      <c r="Y8" s="51">
        <v>2.8413554114025961</v>
      </c>
      <c r="Z8" s="51"/>
      <c r="AA8" s="51"/>
      <c r="BK8"/>
      <c r="BL8"/>
    </row>
    <row r="9" spans="1:64" x14ac:dyDescent="0.25">
      <c r="A9" s="75" t="s">
        <v>50</v>
      </c>
      <c r="B9" s="51">
        <v>2.0660885290370299</v>
      </c>
      <c r="C9" s="51">
        <v>1.90936860522622</v>
      </c>
      <c r="D9" s="51">
        <v>1.72</v>
      </c>
      <c r="E9" s="51">
        <v>1.77</v>
      </c>
      <c r="F9" s="51">
        <v>1.74</v>
      </c>
      <c r="G9" s="51">
        <v>1.92</v>
      </c>
      <c r="H9" s="51">
        <v>1.94</v>
      </c>
      <c r="I9" s="51">
        <v>2</v>
      </c>
      <c r="J9" s="51">
        <v>1.94782226336688</v>
      </c>
      <c r="K9" s="51">
        <v>1.99164740032494</v>
      </c>
      <c r="L9" s="51">
        <v>1.9709270652015001</v>
      </c>
      <c r="M9" s="51">
        <v>2.1163825613362399</v>
      </c>
      <c r="N9" s="51">
        <v>1.87</v>
      </c>
      <c r="O9" s="51">
        <v>2.0081592779156998</v>
      </c>
      <c r="P9" s="51">
        <v>2.1272124687581702</v>
      </c>
      <c r="Q9" s="51">
        <v>2.38</v>
      </c>
      <c r="R9" s="51">
        <v>2.5231574742915801</v>
      </c>
      <c r="S9" s="51">
        <v>2.20090175200973</v>
      </c>
      <c r="T9" s="51">
        <v>2.0906779773614925</v>
      </c>
      <c r="U9" s="51">
        <v>2.0130394277899204</v>
      </c>
      <c r="V9" s="51">
        <v>2.1122651262237402</v>
      </c>
      <c r="W9" s="51">
        <v>2.1295178890693296</v>
      </c>
      <c r="X9" s="51">
        <v>2.1422556942576323</v>
      </c>
      <c r="Y9" s="51">
        <v>2.2845355721233971</v>
      </c>
      <c r="Z9" s="51">
        <v>2.5208333387369923</v>
      </c>
      <c r="AA9" s="51">
        <v>2.8786353715155966</v>
      </c>
      <c r="BK9"/>
      <c r="BL9"/>
    </row>
    <row r="10" spans="1:64" x14ac:dyDescent="0.25">
      <c r="A10" s="75" t="s">
        <v>51</v>
      </c>
      <c r="B10" s="51">
        <v>1.98932504871534</v>
      </c>
      <c r="C10" s="51">
        <v>2.12</v>
      </c>
      <c r="D10" s="51">
        <v>2.4</v>
      </c>
      <c r="E10" s="51">
        <v>2.4900000000000002</v>
      </c>
      <c r="F10" s="51">
        <v>2.54</v>
      </c>
      <c r="G10" s="51">
        <v>2.23</v>
      </c>
      <c r="H10" s="51">
        <v>1.82</v>
      </c>
      <c r="I10" s="51">
        <v>2.0299999999999998</v>
      </c>
      <c r="J10" s="51">
        <v>2.0712020736633598</v>
      </c>
      <c r="K10" s="51">
        <v>2.3881331362969598</v>
      </c>
      <c r="L10" s="51">
        <v>2.4122185340301301</v>
      </c>
      <c r="M10" s="51">
        <v>2.3084042746606301</v>
      </c>
      <c r="N10" s="51">
        <v>2.3360687870632701</v>
      </c>
      <c r="O10" s="51">
        <v>2.08229371541869</v>
      </c>
      <c r="P10" s="51">
        <v>2.4365000155442398</v>
      </c>
      <c r="Q10" s="51">
        <v>2.5299999999999998</v>
      </c>
      <c r="R10" s="51">
        <v>2.81812319473871</v>
      </c>
      <c r="S10" s="51">
        <v>2.9900688216020201</v>
      </c>
      <c r="T10" s="51">
        <v>3.1470850864587914</v>
      </c>
      <c r="U10" s="51">
        <v>3.0725287568448518</v>
      </c>
      <c r="V10" s="51">
        <v>2.8189008763292902</v>
      </c>
      <c r="W10" s="51">
        <v>2.6104482270707083</v>
      </c>
      <c r="X10" s="51">
        <v>2.6778448316729762</v>
      </c>
      <c r="Y10" s="51">
        <v>2.6360475471141851</v>
      </c>
      <c r="Z10" s="51">
        <v>3.1282753068892499</v>
      </c>
      <c r="AA10" s="51">
        <v>4.213166886085598</v>
      </c>
      <c r="BK10"/>
      <c r="BL10"/>
    </row>
    <row r="11" spans="1:64" x14ac:dyDescent="0.25">
      <c r="A11" s="75" t="s">
        <v>52</v>
      </c>
      <c r="B11" s="51">
        <v>2.09709411786362</v>
      </c>
      <c r="C11" s="51">
        <v>1.7060421069785701</v>
      </c>
      <c r="D11" s="51">
        <v>1.68</v>
      </c>
      <c r="E11" s="51">
        <v>1.61</v>
      </c>
      <c r="F11" s="51">
        <v>1.69</v>
      </c>
      <c r="G11" s="51">
        <v>1.59</v>
      </c>
      <c r="H11" s="51">
        <v>1.64</v>
      </c>
      <c r="I11" s="51">
        <v>1.69</v>
      </c>
      <c r="J11" s="51">
        <v>1.66004987219266</v>
      </c>
      <c r="K11" s="51">
        <v>1.726638440363</v>
      </c>
      <c r="L11" s="51">
        <v>2</v>
      </c>
      <c r="M11" s="51">
        <v>2.2338817560436901</v>
      </c>
      <c r="N11" s="51">
        <v>2.1723049514560202</v>
      </c>
      <c r="O11" s="51">
        <v>2.1730758858101602</v>
      </c>
      <c r="P11" s="51">
        <v>2.14924607127266</v>
      </c>
      <c r="Q11" s="51">
        <v>2.11</v>
      </c>
      <c r="R11" s="51">
        <v>2.04708863306782</v>
      </c>
      <c r="S11" s="51">
        <v>1.9381098812066599</v>
      </c>
      <c r="T11" s="51">
        <v>1.8504914269527792</v>
      </c>
      <c r="U11" s="51">
        <v>1.8244723424615077</v>
      </c>
      <c r="V11" s="51">
        <v>1.80839583496665</v>
      </c>
      <c r="W11" s="51">
        <v>1.8588099990987312</v>
      </c>
      <c r="X11" s="51">
        <v>2.3437810180395089</v>
      </c>
      <c r="Y11" s="51">
        <v>2.5892818955243841</v>
      </c>
      <c r="Z11" s="51">
        <v>2.5871139253126745</v>
      </c>
      <c r="AA11" s="51">
        <v>3.0515555677953268</v>
      </c>
      <c r="BK11"/>
      <c r="BL11"/>
    </row>
    <row r="12" spans="1:64" x14ac:dyDescent="0.25">
      <c r="A12" s="75" t="s">
        <v>53</v>
      </c>
      <c r="B12" s="51">
        <v>3.0747569635583001</v>
      </c>
      <c r="C12" s="51">
        <v>2.3441519037704999</v>
      </c>
      <c r="D12" s="51">
        <v>2.2999999999999998</v>
      </c>
      <c r="E12" s="51">
        <v>2.13</v>
      </c>
      <c r="F12" s="51">
        <v>2.09</v>
      </c>
      <c r="G12" s="51">
        <v>2.7</v>
      </c>
      <c r="H12" s="51">
        <v>2.27</v>
      </c>
      <c r="I12" s="51">
        <v>2.27</v>
      </c>
      <c r="J12" s="51">
        <v>2.1889873830026798</v>
      </c>
      <c r="K12" s="51">
        <v>2.36255235663972</v>
      </c>
      <c r="L12" s="51">
        <v>2.1401030709079798</v>
      </c>
      <c r="M12" s="51">
        <v>2.3674767023119001</v>
      </c>
      <c r="N12" s="51">
        <v>2.4964611704085402</v>
      </c>
      <c r="O12" s="51">
        <v>2.3845460297374199</v>
      </c>
      <c r="P12" s="51">
        <v>2.5222105973675299</v>
      </c>
      <c r="Q12" s="51">
        <v>2.4</v>
      </c>
      <c r="R12" s="51">
        <v>2.32605849335188</v>
      </c>
      <c r="S12" s="51">
        <v>2.2917413873313599</v>
      </c>
      <c r="T12" s="51">
        <v>2.2993805621247501</v>
      </c>
      <c r="U12" s="51">
        <v>2.3215630517805481</v>
      </c>
      <c r="V12" s="51">
        <v>2.5601985273557601</v>
      </c>
      <c r="W12" s="51">
        <v>2.4666868907970412</v>
      </c>
      <c r="X12" s="51">
        <v>2.6784503081293649</v>
      </c>
      <c r="Y12" s="51">
        <v>2.8868791114646757</v>
      </c>
      <c r="Z12" s="51">
        <v>2.7793069368994914</v>
      </c>
      <c r="AA12" s="51">
        <v>2.7535530337808334</v>
      </c>
      <c r="BK12"/>
      <c r="BL12"/>
    </row>
    <row r="13" spans="1:64" x14ac:dyDescent="0.25">
      <c r="A13" s="75" t="s">
        <v>54</v>
      </c>
      <c r="B13" s="51">
        <v>2.90979258052388</v>
      </c>
      <c r="C13" s="51">
        <v>2.7884766483516499</v>
      </c>
      <c r="D13" s="51">
        <v>3.25</v>
      </c>
      <c r="E13" s="51">
        <v>2.72</v>
      </c>
      <c r="F13" s="51">
        <v>1.99</v>
      </c>
      <c r="G13" s="51">
        <v>2.41</v>
      </c>
      <c r="H13" s="51">
        <v>2.33</v>
      </c>
      <c r="I13" s="51">
        <v>1.81</v>
      </c>
      <c r="J13" s="51">
        <v>2.90369047619048</v>
      </c>
      <c r="K13" s="51">
        <v>2.4902984496123999</v>
      </c>
      <c r="L13" s="51">
        <v>2.5407000000000002</v>
      </c>
      <c r="M13" s="51">
        <v>3.1309830508474601</v>
      </c>
      <c r="N13" s="51">
        <v>2.7944659255679101</v>
      </c>
      <c r="O13" s="51">
        <v>3.2300923787528899</v>
      </c>
      <c r="P13" s="51">
        <v>2.6588058823529401</v>
      </c>
      <c r="Q13" s="51">
        <v>2.97</v>
      </c>
      <c r="R13" s="51">
        <v>2.6524940476190499</v>
      </c>
      <c r="S13" s="51">
        <v>2.1502508561643801</v>
      </c>
      <c r="T13" s="51">
        <v>2.2710267959888211</v>
      </c>
      <c r="U13" s="51">
        <v>2.441388626769307</v>
      </c>
      <c r="V13" s="51">
        <v>2.5080395402298801</v>
      </c>
      <c r="W13" s="51">
        <v>2.9482269503546101</v>
      </c>
      <c r="X13" s="51">
        <v>2.9467665615141958</v>
      </c>
      <c r="Y13" s="51">
        <v>2.9630000000000001</v>
      </c>
      <c r="Z13" s="51">
        <v>3</v>
      </c>
      <c r="AA13" s="51">
        <v>3</v>
      </c>
      <c r="BK13"/>
      <c r="BL13"/>
    </row>
    <row r="14" spans="1:64" x14ac:dyDescent="0.25">
      <c r="A14" s="76" t="s">
        <v>55</v>
      </c>
      <c r="B14" s="51" t="s">
        <v>28</v>
      </c>
      <c r="C14" s="51" t="s">
        <v>28</v>
      </c>
      <c r="D14" s="51">
        <v>3.1362363387978101</v>
      </c>
      <c r="E14" s="51">
        <v>2.5877587935722799</v>
      </c>
      <c r="F14" s="51">
        <v>2.8204624849290498</v>
      </c>
      <c r="G14" s="51">
        <v>1.8633772162217199</v>
      </c>
      <c r="H14" s="51">
        <v>2.34189697275088</v>
      </c>
      <c r="I14" s="51">
        <v>2.4636975681555899</v>
      </c>
      <c r="J14" s="51">
        <v>2.4604737286871798</v>
      </c>
      <c r="K14" s="51">
        <v>2.46997142346848</v>
      </c>
      <c r="L14" s="51">
        <v>2.9951590306534102</v>
      </c>
      <c r="M14" s="51">
        <v>2.8971806271771801</v>
      </c>
      <c r="N14" s="51">
        <v>3.0209828551790401</v>
      </c>
      <c r="O14" s="51">
        <v>2.78180567328124</v>
      </c>
      <c r="P14" s="51">
        <v>3.3790507236440201</v>
      </c>
      <c r="Q14" s="51">
        <v>3.79</v>
      </c>
      <c r="R14" s="51">
        <v>3.4359210672967602</v>
      </c>
      <c r="S14" s="51">
        <v>3.01148515252072</v>
      </c>
      <c r="T14" s="51">
        <v>2.6989648640047541</v>
      </c>
      <c r="U14" s="51">
        <v>2.8297773815863607</v>
      </c>
      <c r="V14" s="51">
        <v>2.7265249826033102</v>
      </c>
      <c r="W14" s="51">
        <v>2.8684382244085347</v>
      </c>
      <c r="X14" s="51">
        <v>3.2482109021289882</v>
      </c>
      <c r="Y14" s="51">
        <v>3.5972129791816556</v>
      </c>
      <c r="Z14" s="51">
        <v>3.8303494884495244</v>
      </c>
      <c r="AA14" s="51">
        <v>4.0587927517737539</v>
      </c>
      <c r="BK14"/>
      <c r="BL14"/>
    </row>
    <row r="15" spans="1:64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64" x14ac:dyDescent="0.25">
      <c r="A16" s="61" t="s">
        <v>19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</sheetData>
  <mergeCells count="2">
    <mergeCell ref="A2:AA2"/>
    <mergeCell ref="A1:AA1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zoomScaleNormal="90" workbookViewId="0">
      <selection activeCell="Z9" sqref="Z9"/>
    </sheetView>
  </sheetViews>
  <sheetFormatPr defaultColWidth="9.140625" defaultRowHeight="15" x14ac:dyDescent="0.25"/>
  <cols>
    <col min="1" max="1" width="26.7109375" style="63" customWidth="1"/>
    <col min="2" max="10" width="9.140625" style="63"/>
    <col min="11" max="13" width="9.28515625" style="63" customWidth="1"/>
    <col min="14" max="14" width="9.42578125" style="63" customWidth="1"/>
    <col min="15" max="19" width="9.28515625" style="63" customWidth="1"/>
    <col min="20" max="21" width="9.140625" style="63"/>
    <col min="22" max="22" width="9.42578125" style="63" customWidth="1"/>
    <col min="23" max="26" width="9.140625" style="63"/>
    <col min="27" max="27" width="9.42578125" style="63" customWidth="1"/>
    <col min="28" max="64" width="9.140625" style="63"/>
    <col min="257" max="257" width="30.42578125" customWidth="1"/>
    <col min="267" max="269" width="9.28515625" customWidth="1"/>
    <col min="270" max="270" width="9.42578125" customWidth="1"/>
    <col min="271" max="275" width="9.28515625" customWidth="1"/>
    <col min="278" max="278" width="9.42578125" customWidth="1"/>
    <col min="283" max="283" width="9.42578125" customWidth="1"/>
    <col min="513" max="513" width="30.42578125" customWidth="1"/>
    <col min="523" max="525" width="9.28515625" customWidth="1"/>
    <col min="526" max="526" width="9.42578125" customWidth="1"/>
    <col min="527" max="531" width="9.28515625" customWidth="1"/>
    <col min="534" max="534" width="9.42578125" customWidth="1"/>
    <col min="539" max="539" width="9.42578125" customWidth="1"/>
    <col min="769" max="769" width="30.42578125" customWidth="1"/>
    <col min="779" max="781" width="9.28515625" customWidth="1"/>
    <col min="782" max="782" width="9.42578125" customWidth="1"/>
    <col min="783" max="787" width="9.28515625" customWidth="1"/>
    <col min="790" max="790" width="9.42578125" customWidth="1"/>
    <col min="795" max="795" width="9.42578125" customWidth="1"/>
  </cols>
  <sheetData>
    <row r="1" spans="1:64" ht="69.95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</row>
    <row r="2" spans="1:64" ht="30" customHeight="1" x14ac:dyDescent="0.25">
      <c r="A2" s="174" t="s">
        <v>94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</row>
    <row r="3" spans="1:64" x14ac:dyDescent="0.25">
      <c r="A3" s="3" t="s">
        <v>6</v>
      </c>
      <c r="B3" s="50">
        <v>44531</v>
      </c>
      <c r="C3" s="50">
        <v>44562</v>
      </c>
      <c r="D3" s="50">
        <v>44593</v>
      </c>
      <c r="E3" s="50">
        <v>44621</v>
      </c>
      <c r="F3" s="50">
        <v>44652</v>
      </c>
      <c r="G3" s="50">
        <v>44682</v>
      </c>
      <c r="H3" s="50">
        <v>44713</v>
      </c>
      <c r="I3" s="50">
        <v>44743</v>
      </c>
      <c r="J3" s="50">
        <v>44774</v>
      </c>
      <c r="K3" s="50">
        <v>44805</v>
      </c>
      <c r="L3" s="50">
        <v>44835</v>
      </c>
      <c r="M3" s="50">
        <v>44866</v>
      </c>
      <c r="N3" s="50">
        <v>44896</v>
      </c>
      <c r="O3" s="50">
        <v>44927</v>
      </c>
      <c r="P3" s="50">
        <v>44958</v>
      </c>
      <c r="Q3" s="50">
        <v>44986</v>
      </c>
      <c r="R3" s="50">
        <v>45017</v>
      </c>
      <c r="S3" s="50">
        <v>45047</v>
      </c>
      <c r="T3" s="50">
        <v>45078</v>
      </c>
      <c r="U3" s="50">
        <v>45108</v>
      </c>
      <c r="V3" s="50">
        <v>45139</v>
      </c>
      <c r="W3" s="50">
        <v>45170</v>
      </c>
      <c r="X3" s="50">
        <v>45200</v>
      </c>
      <c r="Y3" s="50">
        <v>45231</v>
      </c>
      <c r="Z3" s="50">
        <v>45261</v>
      </c>
      <c r="AA3" s="50">
        <v>45292</v>
      </c>
      <c r="BK3"/>
      <c r="BL3"/>
    </row>
    <row r="4" spans="1:64" x14ac:dyDescent="0.25">
      <c r="A4" s="75" t="s">
        <v>45</v>
      </c>
      <c r="B4" s="51">
        <v>5.16</v>
      </c>
      <c r="C4" s="51">
        <v>5.3</v>
      </c>
      <c r="D4" s="51">
        <v>6.02</v>
      </c>
      <c r="E4" s="51">
        <v>6.67</v>
      </c>
      <c r="F4" s="51">
        <v>6.57</v>
      </c>
      <c r="G4" s="51">
        <v>6.37</v>
      </c>
      <c r="H4" s="51">
        <v>5.75</v>
      </c>
      <c r="I4" s="51">
        <v>6.38</v>
      </c>
      <c r="J4" s="51">
        <v>6.7943307741331802</v>
      </c>
      <c r="K4" s="51">
        <v>6.9766186219005304</v>
      </c>
      <c r="L4" s="51">
        <v>7.1922150467254902</v>
      </c>
      <c r="M4" s="51">
        <v>7.5718768914034102</v>
      </c>
      <c r="N4" s="51">
        <v>7.9015533541927896</v>
      </c>
      <c r="O4" s="51">
        <v>8.4590865670237108</v>
      </c>
      <c r="P4" s="51">
        <v>8.03611931637551</v>
      </c>
      <c r="Q4" s="51">
        <v>6.52</v>
      </c>
      <c r="R4" s="51">
        <v>6.2697917923258899</v>
      </c>
      <c r="S4" s="51">
        <v>6.4942288236769397</v>
      </c>
      <c r="T4" s="51">
        <v>6.6282482931612581</v>
      </c>
      <c r="U4" s="51">
        <v>6.8278489703555421</v>
      </c>
      <c r="V4" s="51">
        <v>7.29623957320897</v>
      </c>
      <c r="W4" s="51">
        <v>7.6928454602308847</v>
      </c>
      <c r="X4" s="51">
        <v>7.9786040365695845</v>
      </c>
      <c r="Y4" s="51">
        <v>7.7469149178045749</v>
      </c>
      <c r="Z4" s="51">
        <v>7.9638682724186074</v>
      </c>
      <c r="AA4" s="51">
        <v>8.2203004800354531</v>
      </c>
      <c r="BK4"/>
      <c r="BL4"/>
    </row>
    <row r="5" spans="1:64" x14ac:dyDescent="0.25">
      <c r="A5" s="75" t="s">
        <v>46</v>
      </c>
      <c r="B5" s="51">
        <v>3.8</v>
      </c>
      <c r="C5" s="51">
        <v>3.23</v>
      </c>
      <c r="D5" s="51">
        <v>5.34</v>
      </c>
      <c r="E5" s="51">
        <v>5.35</v>
      </c>
      <c r="F5" s="51">
        <v>5.29</v>
      </c>
      <c r="G5" s="51">
        <v>5.13</v>
      </c>
      <c r="H5" s="51">
        <v>5.61</v>
      </c>
      <c r="I5" s="51">
        <v>6.55</v>
      </c>
      <c r="J5" s="51">
        <v>7.1519719910918003</v>
      </c>
      <c r="K5" s="51">
        <v>7.5776109911015999</v>
      </c>
      <c r="L5" s="51">
        <v>7.5324271853369096</v>
      </c>
      <c r="M5" s="51">
        <v>7.6514688093163201</v>
      </c>
      <c r="N5" s="51">
        <v>8.17312087597643</v>
      </c>
      <c r="O5" s="51">
        <v>9.2872031234177292</v>
      </c>
      <c r="P5" s="51">
        <v>9.4570879660298495</v>
      </c>
      <c r="Q5" s="51">
        <v>8.08</v>
      </c>
      <c r="R5" s="51">
        <v>7.1279602574750003</v>
      </c>
      <c r="S5" s="51">
        <v>7.3748127630580402</v>
      </c>
      <c r="T5" s="51">
        <v>7.5239784504942095</v>
      </c>
      <c r="U5" s="51">
        <v>6.9756618277262428</v>
      </c>
      <c r="V5" s="51">
        <v>7.8307088026501903</v>
      </c>
      <c r="W5" s="51">
        <v>7.4631968902534007</v>
      </c>
      <c r="X5" s="51">
        <v>7.444769155667438</v>
      </c>
      <c r="Y5" s="51">
        <v>7.0166622043756757</v>
      </c>
      <c r="Z5" s="51">
        <v>7.2464106154419721</v>
      </c>
      <c r="AA5" s="51">
        <v>8.1084731411846391</v>
      </c>
      <c r="BK5"/>
      <c r="BL5"/>
    </row>
    <row r="6" spans="1:64" x14ac:dyDescent="0.25">
      <c r="A6" s="75" t="s">
        <v>47</v>
      </c>
      <c r="B6" s="51">
        <v>4.8899999999999997</v>
      </c>
      <c r="C6" s="51">
        <v>5.26</v>
      </c>
      <c r="D6" s="51">
        <v>5.2</v>
      </c>
      <c r="E6" s="51">
        <v>5.07</v>
      </c>
      <c r="F6" s="51">
        <v>4.9800000000000004</v>
      </c>
      <c r="G6" s="51">
        <v>5.63</v>
      </c>
      <c r="H6" s="51">
        <v>6.57</v>
      </c>
      <c r="I6" s="51">
        <v>6.64</v>
      </c>
      <c r="J6" s="51">
        <v>6.98193630177198</v>
      </c>
      <c r="K6" s="51">
        <v>7.3379530846021304</v>
      </c>
      <c r="L6" s="51">
        <v>6.4475850242519401</v>
      </c>
      <c r="M6" s="51">
        <v>6.9888194517559299</v>
      </c>
      <c r="N6" s="51">
        <v>7.44718268988413</v>
      </c>
      <c r="O6" s="51">
        <v>8.7677359270897899</v>
      </c>
      <c r="P6" s="51">
        <v>8.9425564894263498</v>
      </c>
      <c r="Q6" s="51">
        <v>6.51</v>
      </c>
      <c r="R6" s="51">
        <v>6.4359721167604</v>
      </c>
      <c r="S6" s="51">
        <v>6.5665588432266198</v>
      </c>
      <c r="T6" s="51">
        <v>6.6680483680499405</v>
      </c>
      <c r="U6" s="51">
        <v>6.7043321778270899</v>
      </c>
      <c r="V6" s="51">
        <v>6.7490268049914999</v>
      </c>
      <c r="W6" s="51">
        <v>7.2469759470753345</v>
      </c>
      <c r="X6" s="51">
        <v>7.0357354201082032</v>
      </c>
      <c r="Y6" s="51">
        <v>7.0788918128962397</v>
      </c>
      <c r="Z6" s="51">
        <v>7.2816962939322627</v>
      </c>
      <c r="AA6" s="51">
        <v>7.7592030797684144</v>
      </c>
      <c r="BK6"/>
      <c r="BL6"/>
    </row>
    <row r="7" spans="1:64" x14ac:dyDescent="0.25">
      <c r="A7" s="75" t="s">
        <v>48</v>
      </c>
      <c r="B7" s="51">
        <v>4.71</v>
      </c>
      <c r="C7" s="51">
        <v>5.21</v>
      </c>
      <c r="D7" s="51">
        <v>5.92</v>
      </c>
      <c r="E7" s="51">
        <v>7.53</v>
      </c>
      <c r="F7" s="51">
        <v>6.14</v>
      </c>
      <c r="G7" s="51">
        <v>6.28</v>
      </c>
      <c r="H7" s="51">
        <v>6.52</v>
      </c>
      <c r="I7" s="51">
        <v>6.62</v>
      </c>
      <c r="J7" s="51">
        <v>7.0742501454384001</v>
      </c>
      <c r="K7" s="51">
        <v>7.4496138876581703</v>
      </c>
      <c r="L7" s="51">
        <v>7.6984578509528596</v>
      </c>
      <c r="M7" s="51">
        <v>7.9453515732305098</v>
      </c>
      <c r="N7" s="51">
        <v>8.7690037511260392</v>
      </c>
      <c r="O7" s="51">
        <v>8.9623863002062905</v>
      </c>
      <c r="P7" s="51">
        <v>9.1200190093201297</v>
      </c>
      <c r="Q7" s="51">
        <v>6.25</v>
      </c>
      <c r="R7" s="51">
        <v>6.6115302743808497</v>
      </c>
      <c r="S7" s="51">
        <v>6.9910505554923796</v>
      </c>
      <c r="T7" s="51">
        <v>7.0571956910687579</v>
      </c>
      <c r="U7" s="51">
        <v>7.0856278692796417</v>
      </c>
      <c r="V7" s="51">
        <v>7.4972461761237801</v>
      </c>
      <c r="W7" s="51">
        <v>7.7899218841941469</v>
      </c>
      <c r="X7" s="51">
        <v>7.7058351065087365</v>
      </c>
      <c r="Y7" s="51">
        <v>5.536446010110585</v>
      </c>
      <c r="Z7" s="51">
        <v>8.3387633527518918</v>
      </c>
      <c r="AA7" s="51">
        <v>8.5056282010442725</v>
      </c>
      <c r="BK7"/>
      <c r="BL7"/>
    </row>
    <row r="8" spans="1:64" x14ac:dyDescent="0.25">
      <c r="A8" s="75" t="s">
        <v>49</v>
      </c>
      <c r="B8" s="51">
        <v>4.84</v>
      </c>
      <c r="C8" s="51">
        <v>4.79</v>
      </c>
      <c r="D8" s="51">
        <v>5.39</v>
      </c>
      <c r="E8" s="51">
        <v>7.09</v>
      </c>
      <c r="F8" s="51">
        <v>6.91</v>
      </c>
      <c r="G8" s="51">
        <v>6.6</v>
      </c>
      <c r="H8" s="51">
        <v>6.56</v>
      </c>
      <c r="I8" s="51">
        <v>6.85</v>
      </c>
      <c r="J8" s="51">
        <v>7.28939152278988</v>
      </c>
      <c r="K8" s="51">
        <v>7.3425424852605001</v>
      </c>
      <c r="L8" s="51">
        <v>7.4500962599646998</v>
      </c>
      <c r="M8" s="51">
        <v>7.6879446618526401</v>
      </c>
      <c r="N8" s="51">
        <v>7.7758904541397502</v>
      </c>
      <c r="O8" s="51">
        <v>8.0435591146462393</v>
      </c>
      <c r="P8" s="51">
        <v>9.0284086080921</v>
      </c>
      <c r="Q8" s="51">
        <v>6.57</v>
      </c>
      <c r="R8" s="51">
        <v>6.0658077674973399</v>
      </c>
      <c r="S8" s="51">
        <v>6.5177728171188596</v>
      </c>
      <c r="T8" s="51">
        <v>7.0176518910164933</v>
      </c>
      <c r="U8" s="51">
        <v>7.324811017814409</v>
      </c>
      <c r="V8" s="51">
        <v>7.2815145254598699</v>
      </c>
      <c r="W8" s="51">
        <v>7.6233767036662829</v>
      </c>
      <c r="X8" s="51">
        <v>7.7602640138625665</v>
      </c>
      <c r="Y8" s="51">
        <v>8.0183528082702065</v>
      </c>
      <c r="Z8" s="51"/>
      <c r="AA8" s="51"/>
      <c r="BK8"/>
      <c r="BL8"/>
    </row>
    <row r="9" spans="1:64" x14ac:dyDescent="0.25">
      <c r="A9" s="75" t="s">
        <v>50</v>
      </c>
      <c r="B9" s="51">
        <v>4.6500000000000004</v>
      </c>
      <c r="C9" s="51">
        <v>4.3099999999999996</v>
      </c>
      <c r="D9" s="51">
        <v>4.53</v>
      </c>
      <c r="E9" s="51">
        <v>4.59</v>
      </c>
      <c r="F9" s="51">
        <v>4.68</v>
      </c>
      <c r="G9" s="51">
        <v>5.0199999999999996</v>
      </c>
      <c r="H9" s="51">
        <v>5</v>
      </c>
      <c r="I9" s="51">
        <v>5.39</v>
      </c>
      <c r="J9" s="51">
        <v>6.0454320650040296</v>
      </c>
      <c r="K9" s="51">
        <v>6.69334651228883</v>
      </c>
      <c r="L9" s="51">
        <v>6.85328647747916</v>
      </c>
      <c r="M9" s="51">
        <v>7.1849889420327697</v>
      </c>
      <c r="N9" s="51">
        <v>7.83</v>
      </c>
      <c r="O9" s="51">
        <v>7.8330905788451597</v>
      </c>
      <c r="P9" s="51">
        <v>6.85641866218171</v>
      </c>
      <c r="Q9" s="51">
        <v>6.14</v>
      </c>
      <c r="R9" s="51">
        <v>5.8947471313766497</v>
      </c>
      <c r="S9" s="51">
        <v>6.09232012998448</v>
      </c>
      <c r="T9" s="51">
        <v>6.8918074263210283</v>
      </c>
      <c r="U9" s="51">
        <v>6.0491404623683405</v>
      </c>
      <c r="V9" s="51">
        <v>6.2086758497646297</v>
      </c>
      <c r="W9" s="51">
        <v>5.7679197519117711</v>
      </c>
      <c r="X9" s="51">
        <v>6.6831955206552749</v>
      </c>
      <c r="Y9" s="51">
        <v>7.0356068539921219</v>
      </c>
      <c r="Z9" s="51">
        <v>7.0674149362100236</v>
      </c>
      <c r="AA9" s="51">
        <v>7.6446097178657562</v>
      </c>
      <c r="BK9"/>
      <c r="BL9"/>
    </row>
    <row r="10" spans="1:64" x14ac:dyDescent="0.25">
      <c r="A10" s="75" t="s">
        <v>51</v>
      </c>
      <c r="B10" s="51">
        <v>5.3</v>
      </c>
      <c r="C10" s="51">
        <v>5.14</v>
      </c>
      <c r="D10" s="51">
        <v>5.48</v>
      </c>
      <c r="E10" s="51">
        <v>5.86</v>
      </c>
      <c r="F10" s="51">
        <v>6.02</v>
      </c>
      <c r="G10" s="51">
        <v>5.65</v>
      </c>
      <c r="H10" s="51">
        <v>5.86</v>
      </c>
      <c r="I10" s="51">
        <v>7.28</v>
      </c>
      <c r="J10" s="51">
        <v>7.7509263497133496</v>
      </c>
      <c r="K10" s="51">
        <v>8.3953014527366498</v>
      </c>
      <c r="L10" s="51">
        <v>8.8242867027127101</v>
      </c>
      <c r="M10" s="51">
        <v>8.3132553060472194</v>
      </c>
      <c r="N10" s="51">
        <v>8.5336470939611395</v>
      </c>
      <c r="O10" s="51">
        <v>7.98439246666657</v>
      </c>
      <c r="P10" s="51">
        <v>9.4819445234454491</v>
      </c>
      <c r="Q10" s="51">
        <v>8.73</v>
      </c>
      <c r="R10" s="51">
        <v>5.8152957649847998</v>
      </c>
      <c r="S10" s="51">
        <v>5.8767927889293903</v>
      </c>
      <c r="T10" s="51">
        <v>6.1066590362429416</v>
      </c>
      <c r="U10" s="51">
        <v>6.1660222420330424</v>
      </c>
      <c r="V10" s="51">
        <v>6.1721552471736203</v>
      </c>
      <c r="W10" s="51">
        <v>6.2236394150493544</v>
      </c>
      <c r="X10" s="51">
        <v>6.2211979128290649</v>
      </c>
      <c r="Y10" s="51">
        <v>6.0048635012251879</v>
      </c>
      <c r="Z10" s="51">
        <v>6.1687861692653154</v>
      </c>
      <c r="AA10" s="51">
        <v>6.9304573562725773</v>
      </c>
      <c r="BK10"/>
      <c r="BL10"/>
    </row>
    <row r="11" spans="1:64" x14ac:dyDescent="0.25">
      <c r="A11" s="75" t="s">
        <v>52</v>
      </c>
      <c r="B11" s="51">
        <v>4.5199999999999996</v>
      </c>
      <c r="C11" s="51">
        <v>4.6500000000000004</v>
      </c>
      <c r="D11" s="51">
        <v>4.9400000000000004</v>
      </c>
      <c r="E11" s="51">
        <v>5.01</v>
      </c>
      <c r="F11" s="51">
        <v>5.36</v>
      </c>
      <c r="G11" s="51">
        <v>5.98</v>
      </c>
      <c r="H11" s="51">
        <v>6.44</v>
      </c>
      <c r="I11" s="51">
        <v>7.08</v>
      </c>
      <c r="J11" s="51">
        <v>7.2279695353718401</v>
      </c>
      <c r="K11" s="51">
        <v>7.77339799871441</v>
      </c>
      <c r="L11" s="51">
        <v>8.1298226879135207</v>
      </c>
      <c r="M11" s="51">
        <v>8.4153134961896701</v>
      </c>
      <c r="N11" s="51">
        <v>9.0776831070387498</v>
      </c>
      <c r="O11" s="51">
        <v>9.5890257720604399</v>
      </c>
      <c r="P11" s="51">
        <v>9.6262546614131104</v>
      </c>
      <c r="Q11" s="51">
        <v>7.36</v>
      </c>
      <c r="R11" s="51">
        <v>7.3069364386639597</v>
      </c>
      <c r="S11" s="51">
        <v>7.02</v>
      </c>
      <c r="T11" s="51">
        <v>7.3481714821246937</v>
      </c>
      <c r="U11" s="51">
        <v>7.7917386753851741</v>
      </c>
      <c r="V11" s="51">
        <v>8.1835103798371396</v>
      </c>
      <c r="W11" s="51">
        <v>8.4080468250860445</v>
      </c>
      <c r="X11" s="51">
        <v>9.3828870789766761</v>
      </c>
      <c r="Y11" s="51">
        <v>9.1608490494267674</v>
      </c>
      <c r="Z11" s="51">
        <v>9.4414373068090729</v>
      </c>
      <c r="AA11" s="51">
        <v>9.1264956169418543</v>
      </c>
      <c r="BK11"/>
      <c r="BL11"/>
    </row>
    <row r="12" spans="1:64" x14ac:dyDescent="0.25">
      <c r="A12" s="75" t="s">
        <v>53</v>
      </c>
      <c r="B12" s="51">
        <v>6.05</v>
      </c>
      <c r="C12" s="51">
        <v>6.35</v>
      </c>
      <c r="D12" s="51">
        <v>6.26</v>
      </c>
      <c r="E12" s="51">
        <v>6.43</v>
      </c>
      <c r="F12" s="51">
        <v>6.14</v>
      </c>
      <c r="G12" s="51">
        <v>6.03</v>
      </c>
      <c r="H12" s="51">
        <v>6.25</v>
      </c>
      <c r="I12" s="51">
        <v>6.24</v>
      </c>
      <c r="J12" s="51">
        <v>6.5347243489847999</v>
      </c>
      <c r="K12" s="51">
        <v>6.5252760854053502</v>
      </c>
      <c r="L12" s="51">
        <v>7.2927588814338504</v>
      </c>
      <c r="M12" s="51">
        <v>7.3383356684484804</v>
      </c>
      <c r="N12" s="51">
        <v>7.0262072741796304</v>
      </c>
      <c r="O12" s="51">
        <v>7.3588751387798199</v>
      </c>
      <c r="P12" s="51">
        <v>8.0091840926064197</v>
      </c>
      <c r="Q12" s="51">
        <v>7.62</v>
      </c>
      <c r="R12" s="51">
        <v>7.7921259820025703</v>
      </c>
      <c r="S12" s="51">
        <v>7.6609190875414299</v>
      </c>
      <c r="T12" s="51">
        <v>7.9898843191396605</v>
      </c>
      <c r="U12" s="51">
        <v>7.8178684301778381</v>
      </c>
      <c r="V12" s="51">
        <v>8.9261362340509098</v>
      </c>
      <c r="W12" s="51">
        <v>9.3615619406955943</v>
      </c>
      <c r="X12" s="51">
        <v>9.0761221782872017</v>
      </c>
      <c r="Y12" s="51">
        <v>8.9202406681563424</v>
      </c>
      <c r="Z12" s="51">
        <v>8.8302436740659545</v>
      </c>
      <c r="AA12" s="51">
        <v>9.3571524536035522</v>
      </c>
      <c r="BK12"/>
      <c r="BL12"/>
    </row>
    <row r="13" spans="1:64" x14ac:dyDescent="0.25">
      <c r="A13" s="75" t="s">
        <v>54</v>
      </c>
      <c r="B13" s="51">
        <v>8.15</v>
      </c>
      <c r="C13" s="51">
        <v>9.9700000000000006</v>
      </c>
      <c r="D13" s="51">
        <v>10.14</v>
      </c>
      <c r="E13" s="51">
        <v>9.83</v>
      </c>
      <c r="F13" s="51">
        <v>8.2200000000000006</v>
      </c>
      <c r="G13" s="51">
        <v>12.52</v>
      </c>
      <c r="H13" s="51">
        <v>10.34</v>
      </c>
      <c r="I13" s="51">
        <v>10.38</v>
      </c>
      <c r="J13" s="51">
        <v>10.59</v>
      </c>
      <c r="K13" s="51">
        <v>10.86</v>
      </c>
      <c r="L13" s="51">
        <v>11.16</v>
      </c>
      <c r="M13" s="51">
        <v>11.54</v>
      </c>
      <c r="N13" s="51">
        <v>11.54</v>
      </c>
      <c r="O13" s="74">
        <v>9.5299999999999994</v>
      </c>
      <c r="P13" s="51">
        <v>13.61</v>
      </c>
      <c r="Q13" s="74">
        <v>9.0500000000000007</v>
      </c>
      <c r="R13" s="51">
        <v>10</v>
      </c>
      <c r="S13" s="51">
        <v>9.59</v>
      </c>
      <c r="T13" s="51">
        <v>7.6000000000000005</v>
      </c>
      <c r="U13" s="51">
        <v>8.06</v>
      </c>
      <c r="V13" s="51">
        <v>10.64</v>
      </c>
      <c r="W13" s="74">
        <v>8.5399999999999991</v>
      </c>
      <c r="X13" s="51">
        <v>13.48</v>
      </c>
      <c r="Y13" s="51">
        <v>11.75</v>
      </c>
      <c r="Z13" s="51">
        <v>11.4</v>
      </c>
      <c r="AA13" s="51">
        <v>10.050000000000001</v>
      </c>
      <c r="BK13"/>
      <c r="BL13"/>
    </row>
    <row r="14" spans="1:64" x14ac:dyDescent="0.25">
      <c r="A14" s="76" t="s">
        <v>55</v>
      </c>
      <c r="B14" s="51" t="s">
        <v>28</v>
      </c>
      <c r="C14" s="51" t="s">
        <v>28</v>
      </c>
      <c r="D14" s="51">
        <v>6.0813284211650398</v>
      </c>
      <c r="E14" s="51">
        <v>7.1769561814033302</v>
      </c>
      <c r="F14" s="51">
        <v>6.5478161952644403</v>
      </c>
      <c r="G14" s="51">
        <v>5.7987141383534304</v>
      </c>
      <c r="H14" s="51">
        <v>5.3193816055178198</v>
      </c>
      <c r="I14" s="51">
        <v>6.0173191830196204</v>
      </c>
      <c r="J14" s="51">
        <v>6.8616010872212998</v>
      </c>
      <c r="K14" s="51">
        <v>8.0763480784627699</v>
      </c>
      <c r="L14" s="51">
        <v>7.9347326435325298</v>
      </c>
      <c r="M14" s="51">
        <v>8.1679945092038402</v>
      </c>
      <c r="N14" s="51">
        <v>8.5343207143661104</v>
      </c>
      <c r="O14" s="51">
        <v>9.2837174128615505</v>
      </c>
      <c r="P14" s="51">
        <v>9.3669571717801006</v>
      </c>
      <c r="Q14" s="51">
        <v>6.88</v>
      </c>
      <c r="R14" s="51">
        <v>6.4972332133753703</v>
      </c>
      <c r="S14" s="51">
        <v>7.1766313362125898</v>
      </c>
      <c r="T14" s="51">
        <v>7.8904036596528471</v>
      </c>
      <c r="U14" s="51">
        <v>7.7530548816614173</v>
      </c>
      <c r="V14" s="51">
        <v>8.0433972635742208</v>
      </c>
      <c r="W14" s="51">
        <v>8.0426156003418452</v>
      </c>
      <c r="X14" s="51">
        <v>8.2812117724254843</v>
      </c>
      <c r="Y14" s="51">
        <v>8.945334456008041</v>
      </c>
      <c r="Z14" s="51">
        <v>9.0607606567772532</v>
      </c>
      <c r="AA14" s="51">
        <v>9.7717943345543343</v>
      </c>
      <c r="BK14"/>
      <c r="BL14"/>
    </row>
    <row r="15" spans="1:64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64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x14ac:dyDescent="0.25">
      <c r="A17" s="36" t="s">
        <v>19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x14ac:dyDescent="0.25">
      <c r="A19" s="64" t="s">
        <v>59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x14ac:dyDescent="0.25">
      <c r="A20" s="64" t="s">
        <v>60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x14ac:dyDescent="0.25">
      <c r="A21" s="64" t="s">
        <v>111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</sheetData>
  <mergeCells count="2">
    <mergeCell ref="A2:AA2"/>
    <mergeCell ref="A1:AA1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90" zoomScaleNormal="90" workbookViewId="0">
      <selection activeCell="Z9" sqref="Z9"/>
    </sheetView>
  </sheetViews>
  <sheetFormatPr defaultColWidth="9.140625" defaultRowHeight="15" x14ac:dyDescent="0.25"/>
  <cols>
    <col min="1" max="1" width="26.7109375" style="63" customWidth="1"/>
    <col min="2" max="19" width="9.140625" style="63"/>
    <col min="20" max="22" width="9.42578125" style="63" customWidth="1"/>
    <col min="23" max="64" width="9.140625" style="63"/>
    <col min="257" max="257" width="27.140625" customWidth="1"/>
    <col min="276" max="278" width="9.42578125" customWidth="1"/>
    <col min="513" max="513" width="27.140625" customWidth="1"/>
    <col min="532" max="534" width="9.42578125" customWidth="1"/>
    <col min="769" max="769" width="27.140625" customWidth="1"/>
    <col min="788" max="790" width="9.42578125" customWidth="1"/>
  </cols>
  <sheetData>
    <row r="1" spans="1:64" ht="69.95" customHeight="1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</row>
    <row r="2" spans="1:64" ht="30" customHeight="1" x14ac:dyDescent="0.25">
      <c r="A2" s="174" t="s">
        <v>95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</row>
    <row r="3" spans="1:64" x14ac:dyDescent="0.25">
      <c r="A3" s="3" t="s">
        <v>6</v>
      </c>
      <c r="B3" s="50">
        <v>44531</v>
      </c>
      <c r="C3" s="50">
        <v>44562</v>
      </c>
      <c r="D3" s="50">
        <v>44593</v>
      </c>
      <c r="E3" s="50">
        <v>44621</v>
      </c>
      <c r="F3" s="50">
        <v>44652</v>
      </c>
      <c r="G3" s="50">
        <v>44682</v>
      </c>
      <c r="H3" s="50">
        <v>44713</v>
      </c>
      <c r="I3" s="50">
        <v>44743</v>
      </c>
      <c r="J3" s="50">
        <v>44774</v>
      </c>
      <c r="K3" s="50">
        <v>44805</v>
      </c>
      <c r="L3" s="50">
        <v>44835</v>
      </c>
      <c r="M3" s="50">
        <v>44866</v>
      </c>
      <c r="N3" s="50">
        <v>44896</v>
      </c>
      <c r="O3" s="50">
        <v>44927</v>
      </c>
      <c r="P3" s="50">
        <v>44958</v>
      </c>
      <c r="Q3" s="50">
        <v>44986</v>
      </c>
      <c r="R3" s="50">
        <v>45017</v>
      </c>
      <c r="S3" s="50">
        <v>45047</v>
      </c>
      <c r="T3" s="50">
        <v>45078</v>
      </c>
      <c r="U3" s="50">
        <v>45108</v>
      </c>
      <c r="V3" s="50">
        <v>45139</v>
      </c>
      <c r="W3" s="50">
        <v>45170</v>
      </c>
      <c r="X3" s="50">
        <v>45200</v>
      </c>
      <c r="Y3" s="50">
        <v>45231</v>
      </c>
      <c r="Z3" s="50">
        <v>45261</v>
      </c>
      <c r="AA3" s="50">
        <v>45292</v>
      </c>
      <c r="BK3"/>
      <c r="BL3"/>
    </row>
    <row r="4" spans="1:64" x14ac:dyDescent="0.25">
      <c r="A4" s="75" t="s">
        <v>45</v>
      </c>
      <c r="B4" s="51">
        <v>4.05</v>
      </c>
      <c r="C4" s="51">
        <v>4.2300000000000004</v>
      </c>
      <c r="D4" s="51">
        <v>4.6100000000000003</v>
      </c>
      <c r="E4" s="51">
        <v>5.37</v>
      </c>
      <c r="F4" s="51">
        <v>3.89</v>
      </c>
      <c r="G4" s="51">
        <v>3.56</v>
      </c>
      <c r="H4" s="51">
        <v>5.22</v>
      </c>
      <c r="I4" s="51">
        <v>4.6500000000000004</v>
      </c>
      <c r="J4" s="51">
        <v>3.70777035646802</v>
      </c>
      <c r="K4" s="51">
        <v>3.9670211187005902</v>
      </c>
      <c r="L4" s="51">
        <v>4.3219962443781199</v>
      </c>
      <c r="M4" s="51">
        <v>4.6450288103075597</v>
      </c>
      <c r="N4" s="51">
        <v>4.5623852355828296</v>
      </c>
      <c r="O4" s="51">
        <v>5.8956958708529799</v>
      </c>
      <c r="P4" s="51">
        <v>6.38748381018</v>
      </c>
      <c r="Q4" s="51">
        <v>7.52</v>
      </c>
      <c r="R4" s="51">
        <v>6.1642737567586599</v>
      </c>
      <c r="S4" s="51">
        <v>5.3226193433874798</v>
      </c>
      <c r="T4" s="51">
        <v>4.932086590891628</v>
      </c>
      <c r="U4" s="51">
        <v>6.4687411985743841</v>
      </c>
      <c r="V4" s="51">
        <v>4.14721841414352</v>
      </c>
      <c r="W4" s="51">
        <v>4.2554355489207873</v>
      </c>
      <c r="X4" s="51">
        <v>4.9585934422107671</v>
      </c>
      <c r="Y4" s="51">
        <v>3.6529983256250143</v>
      </c>
      <c r="Z4" s="51">
        <v>4.0317995741002486</v>
      </c>
      <c r="AA4" s="51">
        <v>3.8372957240465984</v>
      </c>
      <c r="BK4"/>
      <c r="BL4"/>
    </row>
    <row r="5" spans="1:64" x14ac:dyDescent="0.25">
      <c r="A5" s="75" t="s">
        <v>46</v>
      </c>
      <c r="B5" s="51">
        <v>4.3</v>
      </c>
      <c r="C5" s="51">
        <v>3.51</v>
      </c>
      <c r="D5" s="51">
        <v>4.87</v>
      </c>
      <c r="E5" s="51">
        <v>5.89</v>
      </c>
      <c r="F5" s="51">
        <v>3.79</v>
      </c>
      <c r="G5" s="51">
        <v>3.16</v>
      </c>
      <c r="H5" s="51">
        <v>4.3</v>
      </c>
      <c r="I5" s="51">
        <v>5.01</v>
      </c>
      <c r="J5" s="51">
        <v>4.2076671881666003</v>
      </c>
      <c r="K5" s="51">
        <v>4.2067992493921</v>
      </c>
      <c r="L5" s="51">
        <v>5.2213792478759702</v>
      </c>
      <c r="M5" s="51">
        <v>4.8091150983932103</v>
      </c>
      <c r="N5" s="51">
        <v>4.8703577864008496</v>
      </c>
      <c r="O5" s="51">
        <v>5.2672598953735399</v>
      </c>
      <c r="P5" s="51">
        <v>6.9255831788834303</v>
      </c>
      <c r="Q5" s="51">
        <v>7.95</v>
      </c>
      <c r="R5" s="51">
        <v>7.5472650131354797</v>
      </c>
      <c r="S5" s="51">
        <v>5.4701930062986897</v>
      </c>
      <c r="T5" s="51">
        <v>4.7931550018264879</v>
      </c>
      <c r="U5" s="51">
        <v>5.6621986977938006</v>
      </c>
      <c r="V5" s="51">
        <v>4.4698322376895101</v>
      </c>
      <c r="W5" s="51">
        <v>3.7542022839763711</v>
      </c>
      <c r="X5" s="51">
        <v>4.4124357305378341</v>
      </c>
      <c r="Y5" s="51">
        <v>3.618693369401432</v>
      </c>
      <c r="Z5" s="51">
        <v>3.5689624824333754</v>
      </c>
      <c r="AA5" s="51">
        <v>3.0036282116017565</v>
      </c>
      <c r="BK5"/>
      <c r="BL5"/>
    </row>
    <row r="6" spans="1:64" x14ac:dyDescent="0.25">
      <c r="A6" s="75" t="s">
        <v>47</v>
      </c>
      <c r="B6" s="51">
        <v>3.93</v>
      </c>
      <c r="C6" s="51">
        <v>3.71</v>
      </c>
      <c r="D6" s="51">
        <v>5.35</v>
      </c>
      <c r="E6" s="51">
        <v>5.55</v>
      </c>
      <c r="F6" s="51">
        <v>5.18</v>
      </c>
      <c r="G6" s="51">
        <v>5.22</v>
      </c>
      <c r="H6" s="51">
        <v>5.4</v>
      </c>
      <c r="I6" s="51">
        <v>6.13</v>
      </c>
      <c r="J6" s="51">
        <v>7.1491379314908503</v>
      </c>
      <c r="K6" s="51">
        <v>6.0949451931357599</v>
      </c>
      <c r="L6" s="51">
        <v>6.1389123477556904</v>
      </c>
      <c r="M6" s="51">
        <v>6.7876125246058301</v>
      </c>
      <c r="N6" s="51">
        <v>6.9173663006288404</v>
      </c>
      <c r="O6" s="51">
        <v>6.5249405715895596</v>
      </c>
      <c r="P6" s="51">
        <v>7.2859201723248299</v>
      </c>
      <c r="Q6" s="51">
        <v>8.7100000000000009</v>
      </c>
      <c r="R6" s="51">
        <v>9.2707380528979506</v>
      </c>
      <c r="S6" s="51">
        <v>8.0108459421792304</v>
      </c>
      <c r="T6" s="51">
        <v>5.8325728283522702</v>
      </c>
      <c r="U6" s="51">
        <v>5.4044543773362745</v>
      </c>
      <c r="V6" s="51">
        <v>7.2801035855087397</v>
      </c>
      <c r="W6" s="51">
        <v>6.6792129343977207</v>
      </c>
      <c r="X6" s="51">
        <v>7.2813846818945063</v>
      </c>
      <c r="Y6" s="51">
        <v>8.2640219913919513</v>
      </c>
      <c r="Z6" s="51">
        <v>7.4531722030521319</v>
      </c>
      <c r="AA6" s="51">
        <v>6.3186148362840555</v>
      </c>
      <c r="BK6"/>
      <c r="BL6"/>
    </row>
    <row r="7" spans="1:64" x14ac:dyDescent="0.25">
      <c r="A7" s="75" t="s">
        <v>48</v>
      </c>
      <c r="B7" s="51">
        <v>3.52</v>
      </c>
      <c r="C7" s="51">
        <v>3.45</v>
      </c>
      <c r="D7" s="51">
        <v>4.3499999999999996</v>
      </c>
      <c r="E7" s="51">
        <v>4.3600000000000003</v>
      </c>
      <c r="F7" s="51">
        <v>3.2</v>
      </c>
      <c r="G7" s="51">
        <v>2.66</v>
      </c>
      <c r="H7" s="51">
        <v>4.3</v>
      </c>
      <c r="I7" s="51">
        <v>3.15</v>
      </c>
      <c r="J7" s="51">
        <v>3.2712314942282301</v>
      </c>
      <c r="K7" s="51">
        <v>3.2188893297610601</v>
      </c>
      <c r="L7" s="51">
        <v>3.6117304802168602</v>
      </c>
      <c r="M7" s="51">
        <v>3.92970318534018</v>
      </c>
      <c r="N7" s="51">
        <v>3.8151236760863299</v>
      </c>
      <c r="O7" s="51">
        <v>4.6141761208231804</v>
      </c>
      <c r="P7" s="51">
        <v>4.7950722787815803</v>
      </c>
      <c r="Q7" s="51">
        <v>7.49</v>
      </c>
      <c r="R7" s="51">
        <v>4.9916790156569597</v>
      </c>
      <c r="S7" s="51">
        <v>6.2848336936637299</v>
      </c>
      <c r="T7" s="51">
        <v>4.9007691496786574</v>
      </c>
      <c r="U7" s="51">
        <v>6.5708172773806082</v>
      </c>
      <c r="V7" s="51">
        <v>3.3270759416601998</v>
      </c>
      <c r="W7" s="51">
        <v>3.5854076016120655</v>
      </c>
      <c r="X7" s="51">
        <v>3.8600380320080512</v>
      </c>
      <c r="Y7" s="51">
        <v>2.8387459285955265</v>
      </c>
      <c r="Z7" s="51">
        <v>3.7319651342653888</v>
      </c>
      <c r="AA7" s="51">
        <v>2.8690724527548532</v>
      </c>
      <c r="BK7"/>
      <c r="BL7"/>
    </row>
    <row r="8" spans="1:64" x14ac:dyDescent="0.25">
      <c r="A8" s="75" t="s">
        <v>49</v>
      </c>
      <c r="B8" s="51">
        <v>5.97</v>
      </c>
      <c r="C8" s="51">
        <v>4.5</v>
      </c>
      <c r="D8" s="51">
        <v>5.35</v>
      </c>
      <c r="E8" s="51">
        <v>6.95</v>
      </c>
      <c r="F8" s="51">
        <v>4.9000000000000004</v>
      </c>
      <c r="G8" s="51">
        <v>4.28</v>
      </c>
      <c r="H8" s="51">
        <v>5.15</v>
      </c>
      <c r="I8" s="51">
        <v>6.9</v>
      </c>
      <c r="J8" s="51">
        <v>6.5171840403386598</v>
      </c>
      <c r="K8" s="51">
        <v>6.88097117866708</v>
      </c>
      <c r="L8" s="51">
        <v>7.3586414824905404</v>
      </c>
      <c r="M8" s="51">
        <v>7.4056042105405702</v>
      </c>
      <c r="N8" s="51">
        <v>7.0490172563993303</v>
      </c>
      <c r="O8" s="51">
        <v>7.2290743902819603</v>
      </c>
      <c r="P8" s="51">
        <v>7.6509962529148696</v>
      </c>
      <c r="Q8" s="51">
        <v>8.1999999999999993</v>
      </c>
      <c r="R8" s="51">
        <v>8.1553022473167402</v>
      </c>
      <c r="S8" s="51">
        <v>6.8396324255275802</v>
      </c>
      <c r="T8" s="51">
        <v>6.1632840262370712</v>
      </c>
      <c r="U8" s="51">
        <v>6.7278841672940315</v>
      </c>
      <c r="V8" s="51">
        <v>6.1837800309422803</v>
      </c>
      <c r="W8" s="51">
        <v>5.669449499782151</v>
      </c>
      <c r="X8" s="51">
        <v>6.3203462598835118</v>
      </c>
      <c r="Y8" s="51">
        <v>5.3483702728082045</v>
      </c>
      <c r="Z8" s="51"/>
      <c r="AA8" s="51"/>
      <c r="BK8"/>
      <c r="BL8"/>
    </row>
    <row r="9" spans="1:64" x14ac:dyDescent="0.25">
      <c r="A9" s="75" t="s">
        <v>50</v>
      </c>
      <c r="B9" s="51">
        <v>4.28</v>
      </c>
      <c r="C9" s="51">
        <v>3.64</v>
      </c>
      <c r="D9" s="51">
        <v>4.0999999999999996</v>
      </c>
      <c r="E9" s="51">
        <v>6.53</v>
      </c>
      <c r="F9" s="51">
        <v>4.6100000000000003</v>
      </c>
      <c r="G9" s="51">
        <v>3.47</v>
      </c>
      <c r="H9" s="51">
        <v>4.95</v>
      </c>
      <c r="I9" s="51">
        <v>6.05</v>
      </c>
      <c r="J9" s="51">
        <v>4.7939734961079203</v>
      </c>
      <c r="K9" s="51">
        <v>5.5564313208324698</v>
      </c>
      <c r="L9" s="51">
        <v>6.1657293084242601</v>
      </c>
      <c r="M9" s="51">
        <v>5.4689967128220198</v>
      </c>
      <c r="N9" s="51">
        <v>5.61</v>
      </c>
      <c r="O9" s="51">
        <v>6.6339039570176004</v>
      </c>
      <c r="P9" s="51">
        <v>6.6388916680960302</v>
      </c>
      <c r="Q9" s="51">
        <v>7.22</v>
      </c>
      <c r="R9" s="51">
        <v>6.7057256101129497</v>
      </c>
      <c r="S9" s="51">
        <v>5.3168580857817203</v>
      </c>
      <c r="T9" s="51">
        <v>5.0063222743840763</v>
      </c>
      <c r="U9" s="51">
        <v>5.0107886005288194</v>
      </c>
      <c r="V9" s="51">
        <v>6.34293892631469</v>
      </c>
      <c r="W9" s="51">
        <v>3.9232826593760795</v>
      </c>
      <c r="X9" s="51">
        <v>4.7741039668747725</v>
      </c>
      <c r="Y9" s="51">
        <v>3.4985269662652114</v>
      </c>
      <c r="Z9" s="51">
        <v>5.2958905286345512</v>
      </c>
      <c r="AA9" s="51">
        <v>3.9453937352197541</v>
      </c>
      <c r="BK9"/>
      <c r="BL9"/>
    </row>
    <row r="10" spans="1:64" x14ac:dyDescent="0.25">
      <c r="A10" s="75" t="s">
        <v>51</v>
      </c>
      <c r="B10" s="51">
        <v>6.21</v>
      </c>
      <c r="C10" s="51">
        <v>6.54</v>
      </c>
      <c r="D10" s="51">
        <v>6.58</v>
      </c>
      <c r="E10" s="51">
        <v>8.56</v>
      </c>
      <c r="F10" s="51">
        <v>7.88</v>
      </c>
      <c r="G10" s="51">
        <v>4.74</v>
      </c>
      <c r="H10" s="51">
        <v>3.9</v>
      </c>
      <c r="I10" s="51">
        <v>6.78</v>
      </c>
      <c r="J10" s="51">
        <v>7.0224302159631096</v>
      </c>
      <c r="K10" s="51">
        <v>7.8251749828861197</v>
      </c>
      <c r="L10" s="51">
        <v>8.3854349147847493</v>
      </c>
      <c r="M10" s="51">
        <v>7.6203974420611598</v>
      </c>
      <c r="N10" s="51">
        <v>7.4874208791055903</v>
      </c>
      <c r="O10" s="51">
        <v>5.7588483128671202</v>
      </c>
      <c r="P10" s="51">
        <v>6.67147865393573</v>
      </c>
      <c r="Q10" s="51">
        <v>8.2100000000000009</v>
      </c>
      <c r="R10" s="51">
        <v>8.2989756901562899</v>
      </c>
      <c r="S10" s="51">
        <v>8.0639419197862807</v>
      </c>
      <c r="T10" s="51">
        <v>7.1931142515305924</v>
      </c>
      <c r="U10" s="51">
        <v>8.3636090657467914</v>
      </c>
      <c r="V10" s="51">
        <v>7.5395306781264102</v>
      </c>
      <c r="W10" s="51">
        <v>6.916874874799861</v>
      </c>
      <c r="X10" s="51">
        <v>6.7807416338315054</v>
      </c>
      <c r="Y10" s="51">
        <v>6.321902598837557</v>
      </c>
      <c r="Z10" s="51">
        <v>6.3905045564333243</v>
      </c>
      <c r="AA10" s="51">
        <v>8.2592276484881442</v>
      </c>
      <c r="BK10"/>
      <c r="BL10"/>
    </row>
    <row r="11" spans="1:64" x14ac:dyDescent="0.25">
      <c r="A11" s="75" t="s">
        <v>52</v>
      </c>
      <c r="B11" s="51">
        <v>2.34</v>
      </c>
      <c r="C11" s="51">
        <v>2.25</v>
      </c>
      <c r="D11" s="51">
        <v>2.35</v>
      </c>
      <c r="E11" s="51">
        <v>3.04</v>
      </c>
      <c r="F11" s="51">
        <v>2.99</v>
      </c>
      <c r="G11" s="51">
        <v>2.5</v>
      </c>
      <c r="H11" s="51">
        <v>2.5499999999999998</v>
      </c>
      <c r="I11" s="51">
        <v>3.83</v>
      </c>
      <c r="J11" s="51">
        <v>4.0985953966446997</v>
      </c>
      <c r="K11" s="51">
        <v>3.8355692095333902</v>
      </c>
      <c r="L11" s="51">
        <v>4.5738595776953703</v>
      </c>
      <c r="M11" s="51">
        <v>4.1294936731835596</v>
      </c>
      <c r="N11" s="51">
        <v>3.2506157111446199</v>
      </c>
      <c r="O11" s="51">
        <v>2.9864915532262701</v>
      </c>
      <c r="P11" s="51">
        <v>2.8768994106100099</v>
      </c>
      <c r="Q11" s="51">
        <v>4.34</v>
      </c>
      <c r="R11" s="51">
        <v>3.9482341762623099</v>
      </c>
      <c r="S11" s="51">
        <v>3.1145514943730999</v>
      </c>
      <c r="T11" s="51">
        <v>2.8093684789235813</v>
      </c>
      <c r="U11" s="51">
        <v>2.9468646125957081</v>
      </c>
      <c r="V11" s="51">
        <v>3.4820087912398998</v>
      </c>
      <c r="W11" s="51">
        <v>2.6789354790642226</v>
      </c>
      <c r="X11" s="51">
        <v>3.0455589849848836</v>
      </c>
      <c r="Y11" s="51">
        <v>2.3948528909967073</v>
      </c>
      <c r="Z11" s="51">
        <v>2.1045978546815189</v>
      </c>
      <c r="AA11" s="51">
        <v>1.9632162846083163</v>
      </c>
      <c r="BK11"/>
      <c r="BL11"/>
    </row>
    <row r="12" spans="1:64" x14ac:dyDescent="0.25">
      <c r="A12" s="75" t="s">
        <v>53</v>
      </c>
      <c r="B12" s="51">
        <v>2.46</v>
      </c>
      <c r="C12" s="51">
        <v>2.2999999999999998</v>
      </c>
      <c r="D12" s="51">
        <v>2.17</v>
      </c>
      <c r="E12" s="51">
        <v>3.05</v>
      </c>
      <c r="F12" s="51">
        <v>3.33</v>
      </c>
      <c r="G12" s="51">
        <v>3.3</v>
      </c>
      <c r="H12" s="51">
        <v>2.93</v>
      </c>
      <c r="I12" s="51">
        <v>3.19</v>
      </c>
      <c r="J12" s="51">
        <v>3.84642738799662</v>
      </c>
      <c r="K12" s="51">
        <v>3.69235300036897</v>
      </c>
      <c r="L12" s="51">
        <v>3.9073639202638399</v>
      </c>
      <c r="M12" s="51">
        <v>3.5078222564066701</v>
      </c>
      <c r="N12" s="51">
        <v>3.0880954829232499</v>
      </c>
      <c r="O12" s="51">
        <v>2.7235097317905201</v>
      </c>
      <c r="P12" s="51">
        <v>2.7360936841573</v>
      </c>
      <c r="Q12" s="51">
        <v>3.29</v>
      </c>
      <c r="R12" s="51">
        <v>3.3935132508076302</v>
      </c>
      <c r="S12" s="51">
        <v>2.7947215274597501</v>
      </c>
      <c r="T12" s="51">
        <v>2.5523580407455571</v>
      </c>
      <c r="U12" s="51">
        <v>2.8231627889466155</v>
      </c>
      <c r="V12" s="51">
        <v>3.2022824835476502</v>
      </c>
      <c r="W12" s="51">
        <v>2.9104978091976874</v>
      </c>
      <c r="X12" s="51">
        <v>2.6448071415786649</v>
      </c>
      <c r="Y12" s="51">
        <v>2.2617063883796362</v>
      </c>
      <c r="Z12" s="51">
        <v>2.2887277859348893</v>
      </c>
      <c r="AA12" s="51">
        <v>2.7179002456263475</v>
      </c>
      <c r="BK12"/>
      <c r="BL12"/>
    </row>
    <row r="13" spans="1:64" x14ac:dyDescent="0.25">
      <c r="A13" s="75" t="s">
        <v>54</v>
      </c>
      <c r="B13" s="51">
        <v>6.74</v>
      </c>
      <c r="C13" s="51">
        <v>7.07</v>
      </c>
      <c r="D13" s="51">
        <v>5.92</v>
      </c>
      <c r="E13" s="51">
        <v>4.04</v>
      </c>
      <c r="F13" s="51">
        <v>3.36</v>
      </c>
      <c r="G13" s="51">
        <v>3.64</v>
      </c>
      <c r="H13" s="51">
        <v>4.41</v>
      </c>
      <c r="I13" s="51">
        <v>4.16</v>
      </c>
      <c r="J13" s="51">
        <v>5.2666467254408103</v>
      </c>
      <c r="K13" s="51">
        <v>6.7858728813559299</v>
      </c>
      <c r="L13" s="51">
        <v>6.0961003316749602</v>
      </c>
      <c r="M13" s="51">
        <v>4.47790196078431</v>
      </c>
      <c r="N13" s="74">
        <v>6.52</v>
      </c>
      <c r="O13" s="51">
        <v>7.5520996563573899</v>
      </c>
      <c r="P13" s="51">
        <v>4.0267788279773198</v>
      </c>
      <c r="Q13" s="51">
        <v>3.82</v>
      </c>
      <c r="R13" s="51">
        <v>5.3977901662878303</v>
      </c>
      <c r="S13" s="51">
        <v>4.7113160996729198</v>
      </c>
      <c r="T13" s="51">
        <v>4.8224525329405026</v>
      </c>
      <c r="U13" s="51">
        <v>5.2368368835716366</v>
      </c>
      <c r="V13" s="51">
        <v>3.8668655221745301</v>
      </c>
      <c r="W13" s="51">
        <v>8.1675330071450745</v>
      </c>
      <c r="X13" s="51">
        <v>5.5786979405034334</v>
      </c>
      <c r="Y13" s="51">
        <v>5.7985104119167046</v>
      </c>
      <c r="Z13" s="51">
        <v>4.7396945439224778</v>
      </c>
      <c r="AA13" s="51">
        <v>8.5976218611521418</v>
      </c>
      <c r="BK13"/>
      <c r="BL13"/>
    </row>
    <row r="14" spans="1:64" x14ac:dyDescent="0.25">
      <c r="A14" s="76" t="s">
        <v>55</v>
      </c>
      <c r="B14" s="51" t="s">
        <v>28</v>
      </c>
      <c r="C14" s="51" t="s">
        <v>28</v>
      </c>
      <c r="D14" s="51">
        <v>6.9898291173113503</v>
      </c>
      <c r="E14" s="51">
        <v>6.7311391459021497</v>
      </c>
      <c r="F14" s="51">
        <v>4.4486714156999696</v>
      </c>
      <c r="G14" s="51">
        <v>3.9856542961183901</v>
      </c>
      <c r="H14" s="51">
        <v>6.5630401308825004</v>
      </c>
      <c r="I14" s="51">
        <v>6.5499015171453596</v>
      </c>
      <c r="J14" s="51">
        <v>6.07032780989495</v>
      </c>
      <c r="K14" s="51">
        <v>5.7901519696060797</v>
      </c>
      <c r="L14" s="51">
        <v>6.8791481002635901</v>
      </c>
      <c r="M14" s="51">
        <v>6.88452633149336</v>
      </c>
      <c r="N14" s="51">
        <v>6.94375593041645</v>
      </c>
      <c r="O14" s="51">
        <v>7.1050935360628502</v>
      </c>
      <c r="P14" s="51">
        <v>8.1003517934568396</v>
      </c>
      <c r="Q14" s="51">
        <v>10.3</v>
      </c>
      <c r="R14" s="51">
        <v>9.8399828161806902</v>
      </c>
      <c r="S14" s="51">
        <v>8.1042110956048194</v>
      </c>
      <c r="T14" s="51">
        <v>6.9819250020622583</v>
      </c>
      <c r="U14" s="51">
        <v>7.3280204927756847</v>
      </c>
      <c r="V14" s="51">
        <v>6.8328116360844504</v>
      </c>
      <c r="W14" s="51">
        <v>6.0592897273871467</v>
      </c>
      <c r="X14" s="51">
        <v>6.8164276523736076</v>
      </c>
      <c r="Y14" s="51">
        <v>3.0452290689378452</v>
      </c>
      <c r="Z14" s="51">
        <v>5.3154592149100122</v>
      </c>
      <c r="AA14" s="51">
        <v>4.8280655963378445</v>
      </c>
      <c r="BK14"/>
      <c r="BL14"/>
    </row>
    <row r="15" spans="1:64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64" x14ac:dyDescent="0.25">
      <c r="A16" s="36" t="s">
        <v>19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x14ac:dyDescent="0.25">
      <c r="A18" s="64" t="s">
        <v>61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</sheetData>
  <mergeCells count="1">
    <mergeCell ref="A2:AA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80" zoomScaleNormal="80" workbookViewId="0">
      <selection activeCell="AA8" sqref="AA8"/>
    </sheetView>
  </sheetViews>
  <sheetFormatPr defaultColWidth="9.140625" defaultRowHeight="15" x14ac:dyDescent="0.25"/>
  <cols>
    <col min="1" max="1" width="26.7109375" style="63" customWidth="1"/>
    <col min="2" max="17" width="9.140625" style="63"/>
    <col min="18" max="18" width="10.140625" style="63" customWidth="1"/>
    <col min="19" max="19" width="9.140625" style="63"/>
    <col min="20" max="22" width="9.42578125" style="63" customWidth="1"/>
    <col min="23" max="64" width="9.140625" style="63"/>
    <col min="257" max="257" width="29.85546875" customWidth="1"/>
    <col min="274" max="274" width="10.140625" customWidth="1"/>
    <col min="276" max="278" width="9.42578125" customWidth="1"/>
    <col min="513" max="513" width="29.85546875" customWidth="1"/>
    <col min="530" max="530" width="10.140625" customWidth="1"/>
    <col min="532" max="534" width="9.42578125" customWidth="1"/>
    <col min="769" max="769" width="29.85546875" customWidth="1"/>
    <col min="786" max="786" width="10.140625" customWidth="1"/>
    <col min="788" max="790" width="9.42578125" customWidth="1"/>
  </cols>
  <sheetData>
    <row r="1" spans="1:64" ht="69.95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</row>
    <row r="2" spans="1:64" ht="30" customHeight="1" x14ac:dyDescent="0.25">
      <c r="A2" s="174" t="s">
        <v>96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</row>
    <row r="3" spans="1:64" x14ac:dyDescent="0.25">
      <c r="A3" s="3" t="s">
        <v>6</v>
      </c>
      <c r="B3" s="50">
        <v>44531</v>
      </c>
      <c r="C3" s="50">
        <v>44562</v>
      </c>
      <c r="D3" s="50">
        <v>44593</v>
      </c>
      <c r="E3" s="50">
        <v>44621</v>
      </c>
      <c r="F3" s="50">
        <v>44652</v>
      </c>
      <c r="G3" s="50">
        <v>44682</v>
      </c>
      <c r="H3" s="50">
        <v>44713</v>
      </c>
      <c r="I3" s="50">
        <v>44743</v>
      </c>
      <c r="J3" s="50">
        <v>44774</v>
      </c>
      <c r="K3" s="50">
        <v>44805</v>
      </c>
      <c r="L3" s="50">
        <v>44835</v>
      </c>
      <c r="M3" s="50">
        <v>44866</v>
      </c>
      <c r="N3" s="50">
        <v>44896</v>
      </c>
      <c r="O3" s="50">
        <v>44927</v>
      </c>
      <c r="P3" s="50">
        <v>44958</v>
      </c>
      <c r="Q3" s="50">
        <v>44986</v>
      </c>
      <c r="R3" s="50">
        <v>45017</v>
      </c>
      <c r="S3" s="50">
        <v>45047</v>
      </c>
      <c r="T3" s="50">
        <v>45078</v>
      </c>
      <c r="U3" s="50">
        <v>45108</v>
      </c>
      <c r="V3" s="50">
        <v>45139</v>
      </c>
      <c r="W3" s="50">
        <v>45170</v>
      </c>
      <c r="X3" s="50">
        <v>45200</v>
      </c>
      <c r="Y3" s="50">
        <v>45231</v>
      </c>
      <c r="Z3" s="50">
        <v>45261</v>
      </c>
      <c r="AA3" s="50">
        <v>45292</v>
      </c>
      <c r="BK3"/>
      <c r="BL3"/>
    </row>
    <row r="4" spans="1:64" x14ac:dyDescent="0.25">
      <c r="A4" s="75" t="s">
        <v>45</v>
      </c>
      <c r="B4" s="51">
        <v>1.39</v>
      </c>
      <c r="C4" s="51">
        <v>1.76</v>
      </c>
      <c r="D4" s="51">
        <v>2.5</v>
      </c>
      <c r="E4" s="51">
        <v>2.52</v>
      </c>
      <c r="F4" s="51">
        <v>1.5</v>
      </c>
      <c r="G4" s="51">
        <v>1.35</v>
      </c>
      <c r="H4" s="51">
        <v>1.58</v>
      </c>
      <c r="I4" s="51">
        <v>2.64</v>
      </c>
      <c r="J4" s="51">
        <v>2.0129894999536999</v>
      </c>
      <c r="K4" s="51">
        <v>1.5300151396239099</v>
      </c>
      <c r="L4" s="51">
        <v>1.8231296509349799</v>
      </c>
      <c r="M4" s="51">
        <v>1.92704257100209</v>
      </c>
      <c r="N4" s="51">
        <v>1.54021055306935</v>
      </c>
      <c r="O4" s="51">
        <v>2.13997425107274</v>
      </c>
      <c r="P4" s="51">
        <v>2.40358231069085</v>
      </c>
      <c r="Q4" s="51">
        <v>2.66</v>
      </c>
      <c r="R4" s="51">
        <v>2.226022926677</v>
      </c>
      <c r="S4" s="51">
        <v>2.2299871126130899</v>
      </c>
      <c r="T4" s="51">
        <v>2.054948696629594</v>
      </c>
      <c r="U4" s="51">
        <v>2.0217458193286326</v>
      </c>
      <c r="V4" s="51">
        <v>2.14429228140727</v>
      </c>
      <c r="W4" s="51">
        <v>2.3870537860443894</v>
      </c>
      <c r="X4" s="51">
        <v>2.5888378378378381</v>
      </c>
      <c r="Y4" s="51">
        <v>2.5379691963775111</v>
      </c>
      <c r="Z4" s="51">
        <v>3.0139627473212549</v>
      </c>
      <c r="AA4" s="51">
        <v>2.5171364742941993</v>
      </c>
      <c r="BK4"/>
      <c r="BL4"/>
    </row>
    <row r="5" spans="1:64" x14ac:dyDescent="0.25">
      <c r="A5" s="75" t="s">
        <v>46</v>
      </c>
      <c r="B5" s="51">
        <v>1.61</v>
      </c>
      <c r="C5" s="51">
        <v>1.79</v>
      </c>
      <c r="D5" s="51">
        <v>2.67</v>
      </c>
      <c r="E5" s="51">
        <v>2.72</v>
      </c>
      <c r="F5" s="51">
        <v>1.9</v>
      </c>
      <c r="G5" s="51">
        <v>1.89</v>
      </c>
      <c r="H5" s="51">
        <v>1.7</v>
      </c>
      <c r="I5" s="51">
        <v>2.64</v>
      </c>
      <c r="J5" s="51">
        <v>2.1799938479730798</v>
      </c>
      <c r="K5" s="51">
        <v>1.8879575186459401</v>
      </c>
      <c r="L5" s="51">
        <v>1.6730658544774299</v>
      </c>
      <c r="M5" s="51">
        <v>1.89194122161422</v>
      </c>
      <c r="N5" s="51">
        <v>1.94285320293088</v>
      </c>
      <c r="O5" s="51">
        <v>2.3708704020551301</v>
      </c>
      <c r="P5" s="51">
        <v>2.2086464582876801</v>
      </c>
      <c r="Q5" s="51">
        <v>2.29</v>
      </c>
      <c r="R5" s="51">
        <v>2.36467186145576</v>
      </c>
      <c r="S5" s="51">
        <v>2.4101303246957801</v>
      </c>
      <c r="T5" s="51">
        <v>2.2865899705375372</v>
      </c>
      <c r="U5" s="51">
        <v>2.0935587628303689</v>
      </c>
      <c r="V5" s="51">
        <v>2.10946114917959</v>
      </c>
      <c r="W5" s="51">
        <v>2.095020594974514</v>
      </c>
      <c r="X5" s="51">
        <v>2.5301870369913222</v>
      </c>
      <c r="Y5" s="51">
        <v>2.4962587847417663</v>
      </c>
      <c r="Z5" s="51">
        <v>3.183843955609706</v>
      </c>
      <c r="AA5" s="51">
        <v>2.6988370161066135</v>
      </c>
      <c r="BK5"/>
      <c r="BL5"/>
    </row>
    <row r="6" spans="1:64" x14ac:dyDescent="0.25">
      <c r="A6" s="75" t="s">
        <v>47</v>
      </c>
      <c r="B6" s="51">
        <v>1.8</v>
      </c>
      <c r="C6" s="51">
        <v>1.8</v>
      </c>
      <c r="D6" s="51">
        <v>1.8</v>
      </c>
      <c r="E6" s="51">
        <v>1.8</v>
      </c>
      <c r="F6" s="51">
        <v>1.81</v>
      </c>
      <c r="G6" s="51">
        <v>1.97</v>
      </c>
      <c r="H6" s="51">
        <v>1.68</v>
      </c>
      <c r="I6" s="51">
        <v>1.69</v>
      </c>
      <c r="J6" s="51">
        <v>2.2099264700397501</v>
      </c>
      <c r="K6" s="51">
        <v>2.13645756506105</v>
      </c>
      <c r="L6" s="51">
        <v>2.0112530432218998</v>
      </c>
      <c r="M6" s="51">
        <v>2.2599999999999998</v>
      </c>
      <c r="N6" s="51">
        <v>1.9288580776551101</v>
      </c>
      <c r="O6" s="51">
        <v>2.5156591569351598</v>
      </c>
      <c r="P6" s="51">
        <v>2.5</v>
      </c>
      <c r="Q6" s="51">
        <v>2.5</v>
      </c>
      <c r="R6" s="51">
        <v>2.50944602384032</v>
      </c>
      <c r="S6" s="51">
        <v>2.5</v>
      </c>
      <c r="T6" s="51">
        <v>2.626192887874427</v>
      </c>
      <c r="U6" s="51">
        <v>2.6366857557519099</v>
      </c>
      <c r="V6" s="51">
        <v>2.4727926653963999</v>
      </c>
      <c r="W6" s="51">
        <v>2.5</v>
      </c>
      <c r="X6" s="51">
        <v>2.4658517368874935</v>
      </c>
      <c r="Y6" s="51">
        <v>2.5368741494739226</v>
      </c>
      <c r="Z6" s="51">
        <v>2.6729598051933663</v>
      </c>
      <c r="AA6" s="51">
        <v>2.9999998279223186</v>
      </c>
      <c r="BK6"/>
      <c r="BL6"/>
    </row>
    <row r="7" spans="1:64" x14ac:dyDescent="0.25">
      <c r="A7" s="75" t="s">
        <v>48</v>
      </c>
      <c r="B7" s="51">
        <v>1.43</v>
      </c>
      <c r="C7" s="51">
        <v>2.23</v>
      </c>
      <c r="D7" s="51">
        <v>2.78</v>
      </c>
      <c r="E7" s="51">
        <v>2.34</v>
      </c>
      <c r="F7" s="51">
        <v>1.55</v>
      </c>
      <c r="G7" s="51">
        <v>1.76</v>
      </c>
      <c r="H7" s="51">
        <v>1.61</v>
      </c>
      <c r="I7" s="51">
        <v>2.91</v>
      </c>
      <c r="J7" s="51">
        <v>2.0805729196946001</v>
      </c>
      <c r="K7" s="51">
        <v>1.6432655134721701</v>
      </c>
      <c r="L7" s="51">
        <v>1.8109519569711101</v>
      </c>
      <c r="M7" s="51">
        <v>1.5670758079813201</v>
      </c>
      <c r="N7" s="51">
        <v>1.74213989280951</v>
      </c>
      <c r="O7" s="51">
        <v>2.5701604104142302</v>
      </c>
      <c r="P7" s="51">
        <v>2.3577452727563899</v>
      </c>
      <c r="Q7" s="51">
        <v>2.2400000000000002</v>
      </c>
      <c r="R7" s="51">
        <v>2.18375011649321</v>
      </c>
      <c r="S7" s="51">
        <v>2.5275979233020398</v>
      </c>
      <c r="T7" s="51">
        <v>2.3845265191067622</v>
      </c>
      <c r="U7" s="51">
        <v>2.0822934593270213</v>
      </c>
      <c r="V7" s="51">
        <v>2.1731457557535601</v>
      </c>
      <c r="W7" s="51">
        <v>2.1820614701234486</v>
      </c>
      <c r="X7" s="51">
        <v>2.4186862719991598</v>
      </c>
      <c r="Y7" s="51">
        <v>2.3030851799794481</v>
      </c>
      <c r="Z7" s="51">
        <v>2.6446598351578237</v>
      </c>
      <c r="AA7" s="51">
        <v>2.4308026233814721</v>
      </c>
      <c r="BK7"/>
      <c r="BL7"/>
    </row>
    <row r="8" spans="1:64" x14ac:dyDescent="0.25">
      <c r="A8" s="75" t="s">
        <v>49</v>
      </c>
      <c r="B8" s="51">
        <v>1.51</v>
      </c>
      <c r="C8" s="51">
        <v>1.81</v>
      </c>
      <c r="D8" s="51">
        <v>2.63</v>
      </c>
      <c r="E8" s="51">
        <v>2.61</v>
      </c>
      <c r="F8" s="51">
        <v>1.8</v>
      </c>
      <c r="G8" s="51">
        <v>1.58</v>
      </c>
      <c r="H8" s="51">
        <v>1.81</v>
      </c>
      <c r="I8" s="51">
        <v>2.67</v>
      </c>
      <c r="J8" s="51">
        <v>1.9571823030150099</v>
      </c>
      <c r="K8" s="51">
        <v>1.55790137598051</v>
      </c>
      <c r="L8" s="51">
        <v>1.9786733353502299</v>
      </c>
      <c r="M8" s="51">
        <v>2.08931021278923</v>
      </c>
      <c r="N8" s="51">
        <v>1.7719960847123899</v>
      </c>
      <c r="O8" s="51">
        <v>2.1234454356643502</v>
      </c>
      <c r="P8" s="51">
        <v>2.2513796641763602</v>
      </c>
      <c r="Q8" s="51">
        <v>2.6</v>
      </c>
      <c r="R8" s="51">
        <v>2.5304509815480798</v>
      </c>
      <c r="S8" s="51">
        <v>2.5017101497539298</v>
      </c>
      <c r="T8" s="51">
        <v>2.3996433504676071</v>
      </c>
      <c r="U8" s="51">
        <v>2.2666342418353129</v>
      </c>
      <c r="V8" s="51">
        <v>2.3720765242349899</v>
      </c>
      <c r="W8" s="51">
        <v>2.4103345905570874</v>
      </c>
      <c r="X8" s="51">
        <v>2.5146684823112539</v>
      </c>
      <c r="Y8" s="51">
        <v>2.5254856861302617</v>
      </c>
      <c r="Z8" s="51"/>
      <c r="AA8" s="51"/>
      <c r="BK8"/>
      <c r="BL8"/>
    </row>
    <row r="9" spans="1:64" x14ac:dyDescent="0.25">
      <c r="A9" s="75" t="s">
        <v>50</v>
      </c>
      <c r="B9" s="51">
        <v>2</v>
      </c>
      <c r="C9" s="51">
        <v>2.0299999999999998</v>
      </c>
      <c r="D9" s="51">
        <v>2.98</v>
      </c>
      <c r="E9" s="51">
        <v>3.2</v>
      </c>
      <c r="F9" s="51">
        <v>2.0299999999999998</v>
      </c>
      <c r="G9" s="51">
        <v>1.74</v>
      </c>
      <c r="H9" s="51">
        <v>1.81</v>
      </c>
      <c r="I9" s="51">
        <v>3.08</v>
      </c>
      <c r="J9" s="51">
        <v>2.3556748099528302</v>
      </c>
      <c r="K9" s="51">
        <v>1.48924527000503</v>
      </c>
      <c r="L9" s="51">
        <v>2.2702327084679998</v>
      </c>
      <c r="M9" s="51">
        <v>2.9300090948310502</v>
      </c>
      <c r="N9" s="51">
        <v>2.36</v>
      </c>
      <c r="O9" s="51">
        <v>3.3668736255879601</v>
      </c>
      <c r="P9" s="51">
        <v>2.8709689309159301</v>
      </c>
      <c r="Q9" s="51">
        <v>2.98</v>
      </c>
      <c r="R9" s="51">
        <v>3.5287711826230801</v>
      </c>
      <c r="S9" s="51">
        <v>3.4355483522848398</v>
      </c>
      <c r="T9" s="51">
        <v>2.2677570432836784</v>
      </c>
      <c r="U9" s="51">
        <v>2.0277287702427031</v>
      </c>
      <c r="V9" s="51">
        <v>1.9552032025975601</v>
      </c>
      <c r="W9" s="51">
        <v>2.1814530207477203</v>
      </c>
      <c r="X9" s="51">
        <v>2.7709559356460804</v>
      </c>
      <c r="Y9" s="51">
        <v>3.5432287280848813</v>
      </c>
      <c r="Z9" s="51">
        <v>4.4797432657663734</v>
      </c>
      <c r="AA9" s="51">
        <v>3.1746085013373819</v>
      </c>
      <c r="BK9"/>
      <c r="BL9"/>
    </row>
    <row r="10" spans="1:64" x14ac:dyDescent="0.25">
      <c r="A10" s="75" t="s">
        <v>51</v>
      </c>
      <c r="B10" s="51">
        <v>2.23</v>
      </c>
      <c r="C10" s="51">
        <v>2.48</v>
      </c>
      <c r="D10" s="51">
        <v>2.88</v>
      </c>
      <c r="E10" s="51">
        <v>3.2</v>
      </c>
      <c r="F10" s="51">
        <v>2.4300000000000002</v>
      </c>
      <c r="G10" s="51">
        <v>1.58</v>
      </c>
      <c r="H10" s="51">
        <v>1.35</v>
      </c>
      <c r="I10" s="51">
        <v>2.8</v>
      </c>
      <c r="J10" s="51">
        <v>2.3913042950380499</v>
      </c>
      <c r="K10" s="51">
        <v>2.3250000000000002</v>
      </c>
      <c r="L10" s="51">
        <v>2.5499999999999998</v>
      </c>
      <c r="M10" s="51">
        <v>2.5</v>
      </c>
      <c r="N10" s="51">
        <v>2.3571429080322401</v>
      </c>
      <c r="O10" s="51">
        <v>2.34210531098512</v>
      </c>
      <c r="P10" s="51">
        <v>2.9388888841238501</v>
      </c>
      <c r="Q10" s="51">
        <v>3.14</v>
      </c>
      <c r="R10" s="51">
        <v>2.3199999999999998</v>
      </c>
      <c r="S10" s="51">
        <v>2.77727270699003</v>
      </c>
      <c r="T10" s="51">
        <v>2.7588235045336922</v>
      </c>
      <c r="U10" s="51">
        <v>2.7349999999999999</v>
      </c>
      <c r="V10" s="51">
        <v>2.6571429058596601</v>
      </c>
      <c r="W10" s="51">
        <v>2.8</v>
      </c>
      <c r="X10" s="51">
        <v>2.8047618938342946</v>
      </c>
      <c r="Y10" s="51">
        <v>2.8684211233558994</v>
      </c>
      <c r="Z10" s="51">
        <v>2.9210526009147975</v>
      </c>
      <c r="AA10" s="51">
        <v>4.204545496424088</v>
      </c>
      <c r="BK10"/>
      <c r="BL10"/>
    </row>
    <row r="11" spans="1:64" x14ac:dyDescent="0.25">
      <c r="A11" s="75" t="s">
        <v>52</v>
      </c>
      <c r="B11" s="51">
        <v>0.95</v>
      </c>
      <c r="C11" s="51">
        <v>0.92</v>
      </c>
      <c r="D11" s="51">
        <v>1.46</v>
      </c>
      <c r="E11" s="51">
        <v>1.6</v>
      </c>
      <c r="F11" s="51">
        <v>1.22</v>
      </c>
      <c r="G11" s="51">
        <v>1.22</v>
      </c>
      <c r="H11" s="51">
        <v>1.22</v>
      </c>
      <c r="I11" s="51">
        <v>1.95</v>
      </c>
      <c r="J11" s="51">
        <v>1.79</v>
      </c>
      <c r="K11" s="51">
        <v>1.24</v>
      </c>
      <c r="L11" s="51">
        <v>1.01</v>
      </c>
      <c r="M11" s="51">
        <v>1.18</v>
      </c>
      <c r="N11" s="51">
        <v>1.3233633075890501</v>
      </c>
      <c r="O11" s="51">
        <v>1.67367927040341</v>
      </c>
      <c r="P11" s="51">
        <v>1.45502109097821</v>
      </c>
      <c r="Q11" s="51">
        <v>1.53</v>
      </c>
      <c r="R11" s="51">
        <v>1.4328351575509</v>
      </c>
      <c r="S11" s="51">
        <v>1.89380196051142</v>
      </c>
      <c r="T11" s="51">
        <v>1.8034417195166483</v>
      </c>
      <c r="U11" s="51">
        <v>1.4090777127045684</v>
      </c>
      <c r="V11" s="51">
        <v>1.5171286110238</v>
      </c>
      <c r="W11" s="51">
        <v>1.4888605290187538</v>
      </c>
      <c r="X11" s="51">
        <v>1.5025282245035718</v>
      </c>
      <c r="Y11" s="51">
        <v>1.4397887266459344</v>
      </c>
      <c r="Z11" s="51">
        <v>1.5815384852653593</v>
      </c>
      <c r="AA11" s="51">
        <v>1.7210458328929366</v>
      </c>
      <c r="BK11"/>
      <c r="BL11"/>
    </row>
    <row r="12" spans="1:64" x14ac:dyDescent="0.25">
      <c r="A12" s="75" t="s">
        <v>53</v>
      </c>
      <c r="B12" s="51">
        <v>1.25</v>
      </c>
      <c r="C12" s="51">
        <v>1.23</v>
      </c>
      <c r="D12" s="51">
        <v>1.64</v>
      </c>
      <c r="E12" s="51">
        <v>1.95</v>
      </c>
      <c r="F12" s="51">
        <v>1.66</v>
      </c>
      <c r="G12" s="51">
        <v>1.61</v>
      </c>
      <c r="H12" s="51">
        <v>1.79</v>
      </c>
      <c r="I12" s="51">
        <v>2.04</v>
      </c>
      <c r="J12" s="51">
        <v>2.1800000000000002</v>
      </c>
      <c r="K12" s="51">
        <v>1.87</v>
      </c>
      <c r="L12" s="51">
        <v>1.67</v>
      </c>
      <c r="M12" s="51">
        <v>1.58</v>
      </c>
      <c r="N12" s="51">
        <v>1.85519038076152</v>
      </c>
      <c r="O12" s="51">
        <v>2.16033443240697</v>
      </c>
      <c r="P12" s="51">
        <v>1.9837703513281899</v>
      </c>
      <c r="Q12" s="51">
        <v>2.04</v>
      </c>
      <c r="R12" s="51">
        <v>2.0499999999999998</v>
      </c>
      <c r="S12" s="51">
        <v>2.32043859649123</v>
      </c>
      <c r="T12" s="51">
        <v>2.4623224773091299</v>
      </c>
      <c r="U12" s="51">
        <v>2.1358286937901498</v>
      </c>
      <c r="V12" s="51">
        <v>2.1302884328481899</v>
      </c>
      <c r="W12" s="51">
        <v>2.1521785229934656</v>
      </c>
      <c r="X12" s="51">
        <v>1.960240388442251</v>
      </c>
      <c r="Y12" s="51">
        <v>1.8473705629663124</v>
      </c>
      <c r="Z12" s="51">
        <v>1.9705573057937564</v>
      </c>
      <c r="AA12" s="51">
        <v>2.2125261220568047</v>
      </c>
      <c r="BK12"/>
      <c r="BL12"/>
    </row>
    <row r="13" spans="1:64" x14ac:dyDescent="0.25">
      <c r="A13" s="75" t="s">
        <v>54</v>
      </c>
      <c r="B13" s="74">
        <v>9.27</v>
      </c>
      <c r="C13" s="74">
        <v>9.27</v>
      </c>
      <c r="D13" s="74">
        <v>11.43</v>
      </c>
      <c r="E13" s="74">
        <v>11.1</v>
      </c>
      <c r="F13" s="74">
        <v>10</v>
      </c>
      <c r="G13" s="74">
        <v>7.48</v>
      </c>
      <c r="H13" s="74">
        <v>7.86</v>
      </c>
      <c r="I13" s="74">
        <v>4.53</v>
      </c>
      <c r="J13" s="74">
        <v>22.447461503877701</v>
      </c>
      <c r="K13" s="74">
        <v>5</v>
      </c>
      <c r="L13" s="74">
        <v>7.73459149047246</v>
      </c>
      <c r="M13" s="74">
        <v>5</v>
      </c>
      <c r="N13" s="74">
        <v>5</v>
      </c>
      <c r="O13" s="74">
        <v>6.1522866513029602</v>
      </c>
      <c r="P13" s="74">
        <v>5</v>
      </c>
      <c r="Q13" s="74">
        <v>5</v>
      </c>
      <c r="R13" s="74">
        <v>11</v>
      </c>
      <c r="S13" s="74">
        <v>4.7921017737213703</v>
      </c>
      <c r="T13" s="74">
        <v>5</v>
      </c>
      <c r="U13" s="74">
        <v>4.9478003045464432</v>
      </c>
      <c r="V13" s="74">
        <v>5</v>
      </c>
      <c r="W13" s="74">
        <v>4.7316052631578946</v>
      </c>
      <c r="X13" s="74">
        <v>5</v>
      </c>
      <c r="Y13" s="74">
        <v>8.1371401142857156</v>
      </c>
      <c r="Z13" s="74" t="s">
        <v>28</v>
      </c>
      <c r="AA13" s="74" t="s">
        <v>28</v>
      </c>
      <c r="BK13"/>
      <c r="BL13"/>
    </row>
    <row r="14" spans="1:64" x14ac:dyDescent="0.25">
      <c r="A14" s="76" t="s">
        <v>55</v>
      </c>
      <c r="B14" s="51" t="s">
        <v>28</v>
      </c>
      <c r="C14" s="51" t="s">
        <v>28</v>
      </c>
      <c r="D14" s="51">
        <v>2.4696589428676399</v>
      </c>
      <c r="E14" s="51">
        <v>2.8307778874021099</v>
      </c>
      <c r="F14" s="51">
        <v>1.6271270984347299</v>
      </c>
      <c r="G14" s="51">
        <v>1.7151608159271301</v>
      </c>
      <c r="H14" s="51">
        <v>2.1588485739045198</v>
      </c>
      <c r="I14" s="51">
        <v>2.80805757709782</v>
      </c>
      <c r="J14" s="51">
        <v>1.9514994670140899</v>
      </c>
      <c r="K14" s="51">
        <v>1.8216115855922801</v>
      </c>
      <c r="L14" s="51">
        <v>1.7955672058913501</v>
      </c>
      <c r="M14" s="51">
        <v>1.86104466566402</v>
      </c>
      <c r="N14" s="51">
        <v>1.8220966930718001</v>
      </c>
      <c r="O14" s="51">
        <v>2.1002231689998001</v>
      </c>
      <c r="P14" s="51">
        <v>2.5465728949763999</v>
      </c>
      <c r="Q14" s="51">
        <v>2.85</v>
      </c>
      <c r="R14" s="51">
        <v>2.34618642609593</v>
      </c>
      <c r="S14" s="51">
        <v>2.5709973919114</v>
      </c>
      <c r="T14" s="51">
        <v>2.0534450797995407</v>
      </c>
      <c r="U14" s="51">
        <v>2.2019689710075165</v>
      </c>
      <c r="V14" s="51">
        <v>2.3291376317269399</v>
      </c>
      <c r="W14" s="51">
        <v>2.5617763170203878</v>
      </c>
      <c r="X14" s="51">
        <v>3.1562623906755047</v>
      </c>
      <c r="Y14" s="51">
        <v>2.4617831927325047</v>
      </c>
      <c r="Z14" s="51">
        <v>3.5907600669489024</v>
      </c>
      <c r="AA14" s="51">
        <v>3.5707670497710344</v>
      </c>
      <c r="BK14"/>
      <c r="BL14"/>
    </row>
    <row r="15" spans="1:64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64" x14ac:dyDescent="0.25">
      <c r="A16" s="36" t="s">
        <v>19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5.75" x14ac:dyDescent="0.25">
      <c r="A18" s="65" t="s">
        <v>98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</sheetData>
  <mergeCells count="2">
    <mergeCell ref="A2:AA2"/>
    <mergeCell ref="A1:AA1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zoomScaleNormal="90" workbookViewId="0">
      <selection activeCell="B4" sqref="B4:B14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12" ht="69.95" customHeight="1" x14ac:dyDescent="0.25">
      <c r="A1" s="101"/>
      <c r="B1" s="101"/>
      <c r="C1" s="101"/>
      <c r="D1" s="101"/>
      <c r="E1" s="101"/>
    </row>
    <row r="2" spans="1:12" ht="30" customHeight="1" x14ac:dyDescent="0.25">
      <c r="A2" s="175" t="s">
        <v>76</v>
      </c>
      <c r="B2" s="175"/>
      <c r="C2" s="175"/>
      <c r="D2" s="175"/>
      <c r="E2" s="175"/>
      <c r="F2"/>
      <c r="G2"/>
      <c r="H2"/>
      <c r="I2"/>
      <c r="J2"/>
      <c r="K2"/>
      <c r="L2"/>
    </row>
    <row r="3" spans="1:12" x14ac:dyDescent="0.25">
      <c r="A3" s="3" t="s">
        <v>6</v>
      </c>
      <c r="B3" s="50" t="s">
        <v>125</v>
      </c>
      <c r="C3" s="50" t="s">
        <v>114</v>
      </c>
      <c r="D3" s="50" t="s">
        <v>124</v>
      </c>
      <c r="E3" s="50" t="s">
        <v>123</v>
      </c>
    </row>
    <row r="4" spans="1:12" x14ac:dyDescent="0.25">
      <c r="A4" s="75" t="s">
        <v>45</v>
      </c>
      <c r="B4" s="80">
        <v>2661016</v>
      </c>
      <c r="C4" s="80">
        <v>2873196</v>
      </c>
      <c r="D4" s="80">
        <v>3130270</v>
      </c>
      <c r="E4" s="77">
        <f>(D4-C4)/C4</f>
        <v>8.9473185957379867E-2</v>
      </c>
    </row>
    <row r="5" spans="1:12" x14ac:dyDescent="0.25">
      <c r="A5" s="75" t="s">
        <v>62</v>
      </c>
      <c r="B5" s="80">
        <v>73354</v>
      </c>
      <c r="C5" s="80">
        <v>120769</v>
      </c>
      <c r="D5" s="80">
        <v>96223</v>
      </c>
      <c r="E5" s="77">
        <f t="shared" ref="E5:E14" si="0">(D5-C5)/C5</f>
        <v>-0.20324752212902317</v>
      </c>
    </row>
    <row r="6" spans="1:12" x14ac:dyDescent="0.25">
      <c r="A6" s="75" t="s">
        <v>63</v>
      </c>
      <c r="B6" s="80">
        <v>278994</v>
      </c>
      <c r="C6" s="80">
        <v>321354</v>
      </c>
      <c r="D6" s="80">
        <v>331458</v>
      </c>
      <c r="E6" s="77">
        <f t="shared" si="0"/>
        <v>3.1441961201665453E-2</v>
      </c>
    </row>
    <row r="7" spans="1:12" x14ac:dyDescent="0.25">
      <c r="A7" s="75" t="s">
        <v>48</v>
      </c>
      <c r="B7" s="80">
        <v>119192</v>
      </c>
      <c r="C7" s="80">
        <v>53715</v>
      </c>
      <c r="D7" s="80">
        <v>47647</v>
      </c>
      <c r="E7" s="77">
        <f t="shared" si="0"/>
        <v>-0.11296658289118496</v>
      </c>
    </row>
    <row r="8" spans="1:12" x14ac:dyDescent="0.25">
      <c r="A8" s="75" t="s">
        <v>50</v>
      </c>
      <c r="B8" s="80">
        <v>28276</v>
      </c>
      <c r="C8" s="80">
        <v>12130</v>
      </c>
      <c r="D8" s="80">
        <v>8999</v>
      </c>
      <c r="E8" s="77">
        <f t="shared" si="0"/>
        <v>-0.25812036273701566</v>
      </c>
    </row>
    <row r="9" spans="1:12" x14ac:dyDescent="0.25">
      <c r="A9" s="75" t="s">
        <v>51</v>
      </c>
      <c r="B9" s="80">
        <v>164478</v>
      </c>
      <c r="C9" s="80">
        <v>264843</v>
      </c>
      <c r="D9" s="80">
        <v>296239</v>
      </c>
      <c r="E9" s="77">
        <f t="shared" si="0"/>
        <v>0.11854570443621315</v>
      </c>
    </row>
    <row r="10" spans="1:12" x14ac:dyDescent="0.25">
      <c r="A10" s="75" t="s">
        <v>52</v>
      </c>
      <c r="B10" s="80">
        <v>372721</v>
      </c>
      <c r="C10" s="80">
        <v>338544</v>
      </c>
      <c r="D10" s="80">
        <v>321716</v>
      </c>
      <c r="E10" s="77">
        <f t="shared" si="0"/>
        <v>-4.9706980481119142E-2</v>
      </c>
    </row>
    <row r="11" spans="1:12" x14ac:dyDescent="0.25">
      <c r="A11" s="75" t="s">
        <v>53</v>
      </c>
      <c r="B11" s="80">
        <v>776550</v>
      </c>
      <c r="C11" s="80">
        <v>603840</v>
      </c>
      <c r="D11" s="80">
        <v>548800</v>
      </c>
      <c r="E11" s="77">
        <f t="shared" si="0"/>
        <v>-9.1149973502914677E-2</v>
      </c>
    </row>
    <row r="12" spans="1:12" x14ac:dyDescent="0.25">
      <c r="A12" s="75" t="s">
        <v>55</v>
      </c>
      <c r="B12" s="80">
        <v>5073</v>
      </c>
      <c r="C12" s="80">
        <v>58518</v>
      </c>
      <c r="D12" s="80">
        <v>45431</v>
      </c>
      <c r="E12" s="77">
        <f t="shared" si="0"/>
        <v>-0.2236405892204108</v>
      </c>
      <c r="G12" s="68"/>
    </row>
    <row r="13" spans="1:12" x14ac:dyDescent="0.25">
      <c r="A13" s="75" t="s">
        <v>54</v>
      </c>
      <c r="B13" s="80">
        <v>1371</v>
      </c>
      <c r="C13" s="80">
        <v>493</v>
      </c>
      <c r="D13" s="80">
        <v>931</v>
      </c>
      <c r="E13" s="77">
        <f t="shared" si="0"/>
        <v>0.88843813387423931</v>
      </c>
    </row>
    <row r="14" spans="1:12" s="67" customFormat="1" ht="14.25" x14ac:dyDescent="0.2">
      <c r="A14" s="76" t="s">
        <v>44</v>
      </c>
      <c r="B14" s="81">
        <v>4481025</v>
      </c>
      <c r="C14" s="81">
        <v>4647402</v>
      </c>
      <c r="D14" s="81">
        <v>4827714</v>
      </c>
      <c r="E14" s="78">
        <f t="shared" si="0"/>
        <v>3.8798451263738321E-2</v>
      </c>
      <c r="G14" s="68"/>
    </row>
    <row r="15" spans="1:12" x14ac:dyDescent="0.25">
      <c r="A15" s="69"/>
      <c r="B15" s="67"/>
      <c r="C15" s="67"/>
      <c r="D15" s="67"/>
      <c r="E15" s="67"/>
    </row>
    <row r="16" spans="1:12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69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70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B4" sqref="B4:E14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 x14ac:dyDescent="0.25">
      <c r="A1" s="101"/>
      <c r="B1" s="101"/>
      <c r="C1" s="101"/>
      <c r="D1" s="101"/>
      <c r="E1" s="101"/>
    </row>
    <row r="2" spans="1:7" ht="30" customHeight="1" x14ac:dyDescent="0.25">
      <c r="A2" s="175" t="s">
        <v>77</v>
      </c>
      <c r="B2" s="175"/>
      <c r="C2" s="175"/>
      <c r="D2" s="175"/>
      <c r="E2" s="175"/>
    </row>
    <row r="3" spans="1:7" x14ac:dyDescent="0.25">
      <c r="A3" s="3" t="s">
        <v>6</v>
      </c>
      <c r="B3" s="50" t="s">
        <v>125</v>
      </c>
      <c r="C3" s="50" t="s">
        <v>114</v>
      </c>
      <c r="D3" s="50" t="s">
        <v>124</v>
      </c>
      <c r="E3" s="50" t="s">
        <v>123</v>
      </c>
    </row>
    <row r="4" spans="1:7" x14ac:dyDescent="0.25">
      <c r="A4" s="75" t="s">
        <v>45</v>
      </c>
      <c r="B4" s="80">
        <v>20290205</v>
      </c>
      <c r="C4" s="80">
        <v>24147545</v>
      </c>
      <c r="D4" s="80">
        <v>18328080</v>
      </c>
      <c r="E4" s="77">
        <v>-0.24099613438964498</v>
      </c>
    </row>
    <row r="5" spans="1:7" x14ac:dyDescent="0.25">
      <c r="A5" s="75" t="s">
        <v>62</v>
      </c>
      <c r="B5" s="80">
        <v>13756470</v>
      </c>
      <c r="C5" s="80">
        <v>15102205</v>
      </c>
      <c r="D5" s="80">
        <v>10505526</v>
      </c>
      <c r="E5" s="77">
        <v>-0.30437138153004811</v>
      </c>
    </row>
    <row r="6" spans="1:7" x14ac:dyDescent="0.25">
      <c r="A6" s="75" t="s">
        <v>63</v>
      </c>
      <c r="B6" s="80">
        <v>21157950</v>
      </c>
      <c r="C6" s="80">
        <v>23913400</v>
      </c>
      <c r="D6" s="80">
        <v>24564712</v>
      </c>
      <c r="E6" s="77">
        <v>2.7236277568225345E-2</v>
      </c>
    </row>
    <row r="7" spans="1:7" x14ac:dyDescent="0.25">
      <c r="A7" s="75" t="s">
        <v>48</v>
      </c>
      <c r="B7" s="80">
        <v>4263976</v>
      </c>
      <c r="C7" s="80">
        <v>4133542</v>
      </c>
      <c r="D7" s="80">
        <v>3440110</v>
      </c>
      <c r="E7" s="77">
        <v>-0.1677573374118371</v>
      </c>
    </row>
    <row r="8" spans="1:7" x14ac:dyDescent="0.25">
      <c r="A8" s="75" t="s">
        <v>50</v>
      </c>
      <c r="B8" s="80">
        <v>8862150</v>
      </c>
      <c r="C8" s="80">
        <v>11027750</v>
      </c>
      <c r="D8" s="80">
        <v>8903400</v>
      </c>
      <c r="E8" s="77">
        <v>-0.1926367572714289</v>
      </c>
    </row>
    <row r="9" spans="1:7" x14ac:dyDescent="0.25">
      <c r="A9" s="75" t="s">
        <v>51</v>
      </c>
      <c r="B9" s="80">
        <v>3274153</v>
      </c>
      <c r="C9" s="80">
        <v>3167340</v>
      </c>
      <c r="D9" s="80">
        <v>2838657</v>
      </c>
      <c r="E9" s="77">
        <v>-0.10377256625433329</v>
      </c>
    </row>
    <row r="10" spans="1:7" x14ac:dyDescent="0.25">
      <c r="A10" s="75" t="s">
        <v>52</v>
      </c>
      <c r="B10" s="80">
        <v>4177200</v>
      </c>
      <c r="C10" s="80">
        <v>4891500</v>
      </c>
      <c r="D10" s="80">
        <v>3846120</v>
      </c>
      <c r="E10" s="77">
        <v>-0.21371358478994174</v>
      </c>
    </row>
    <row r="11" spans="1:7" x14ac:dyDescent="0.25">
      <c r="A11" s="75" t="s">
        <v>53</v>
      </c>
      <c r="B11" s="80">
        <v>4193350</v>
      </c>
      <c r="C11" s="80">
        <v>4393150</v>
      </c>
      <c r="D11" s="80">
        <v>4148050</v>
      </c>
      <c r="E11" s="77">
        <v>-5.5791402524384553E-2</v>
      </c>
    </row>
    <row r="12" spans="1:7" x14ac:dyDescent="0.25">
      <c r="A12" s="75" t="s">
        <v>55</v>
      </c>
      <c r="B12" s="80">
        <v>442155</v>
      </c>
      <c r="C12" s="80">
        <v>2588199</v>
      </c>
      <c r="D12" s="80">
        <v>2914370</v>
      </c>
      <c r="E12" s="77">
        <v>0.12602238081384004</v>
      </c>
    </row>
    <row r="13" spans="1:7" x14ac:dyDescent="0.25">
      <c r="A13" s="75" t="s">
        <v>54</v>
      </c>
      <c r="B13" s="80">
        <v>10650</v>
      </c>
      <c r="C13" s="80">
        <v>11050</v>
      </c>
      <c r="D13" s="80">
        <v>47750</v>
      </c>
      <c r="E13" s="77">
        <v>3.321266968325792</v>
      </c>
      <c r="G13" s="68"/>
    </row>
    <row r="14" spans="1:7" s="71" customFormat="1" x14ac:dyDescent="0.25">
      <c r="A14" s="76" t="s">
        <v>44</v>
      </c>
      <c r="B14" s="81">
        <v>80428259</v>
      </c>
      <c r="C14" s="81">
        <v>93375681</v>
      </c>
      <c r="D14" s="81">
        <v>79536775</v>
      </c>
      <c r="E14" s="78">
        <v>-0.14820674775051976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124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67"/>
      <c r="B22" s="67"/>
      <c r="C22" s="67"/>
      <c r="D22" s="67"/>
      <c r="E22" s="67"/>
    </row>
    <row r="23" spans="1:5" x14ac:dyDescent="0.25">
      <c r="A23" s="68"/>
      <c r="B23" s="67"/>
      <c r="C23" s="67"/>
      <c r="D23" s="67"/>
      <c r="E23" s="67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zoomScaleNormal="90" workbookViewId="0">
      <selection activeCell="B4" sqref="B4:D14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</cols>
  <sheetData>
    <row r="1" spans="1:7" ht="69.95" customHeight="1" x14ac:dyDescent="0.25">
      <c r="A1" s="101"/>
      <c r="B1" s="101"/>
      <c r="C1" s="101"/>
      <c r="D1" s="101"/>
      <c r="E1" s="101"/>
    </row>
    <row r="2" spans="1:7" ht="30" customHeight="1" x14ac:dyDescent="0.25">
      <c r="A2" s="175" t="s">
        <v>78</v>
      </c>
      <c r="B2" s="175"/>
      <c r="C2" s="175"/>
      <c r="D2" s="175"/>
      <c r="E2" s="175"/>
    </row>
    <row r="3" spans="1:7" x14ac:dyDescent="0.25">
      <c r="A3" s="3" t="s">
        <v>6</v>
      </c>
      <c r="B3" s="50" t="s">
        <v>125</v>
      </c>
      <c r="C3" s="50" t="s">
        <v>114</v>
      </c>
      <c r="D3" s="50" t="s">
        <v>124</v>
      </c>
      <c r="E3" s="50" t="s">
        <v>123</v>
      </c>
    </row>
    <row r="4" spans="1:7" x14ac:dyDescent="0.25">
      <c r="A4" s="75" t="s">
        <v>45</v>
      </c>
      <c r="B4" s="80">
        <v>9354060</v>
      </c>
      <c r="C4" s="80">
        <v>10065620</v>
      </c>
      <c r="D4" s="80">
        <v>10653400</v>
      </c>
      <c r="E4" s="79">
        <f t="shared" ref="E4:E13" si="0">(D4-C4)/C4</f>
        <v>5.8394813235548335E-2</v>
      </c>
    </row>
    <row r="5" spans="1:7" x14ac:dyDescent="0.25">
      <c r="A5" s="75" t="s">
        <v>46</v>
      </c>
      <c r="B5" s="80">
        <v>7593430</v>
      </c>
      <c r="C5" s="80">
        <v>7728544</v>
      </c>
      <c r="D5" s="80">
        <v>5587605</v>
      </c>
      <c r="E5" s="79">
        <f t="shared" si="0"/>
        <v>-0.27701711991288397</v>
      </c>
    </row>
    <row r="6" spans="1:7" x14ac:dyDescent="0.25">
      <c r="A6" s="75" t="s">
        <v>63</v>
      </c>
      <c r="B6" s="80">
        <v>7975240</v>
      </c>
      <c r="C6" s="80">
        <v>7870060</v>
      </c>
      <c r="D6" s="80">
        <v>7245500</v>
      </c>
      <c r="E6" s="79">
        <f t="shared" si="0"/>
        <v>-7.9358988368576605E-2</v>
      </c>
    </row>
    <row r="7" spans="1:7" x14ac:dyDescent="0.25">
      <c r="A7" s="75" t="s">
        <v>48</v>
      </c>
      <c r="B7" s="80">
        <v>1673040</v>
      </c>
      <c r="C7" s="80">
        <v>1255367</v>
      </c>
      <c r="D7" s="80">
        <v>1328992</v>
      </c>
      <c r="E7" s="79">
        <f t="shared" si="0"/>
        <v>5.8648188139404651E-2</v>
      </c>
    </row>
    <row r="8" spans="1:7" x14ac:dyDescent="0.25">
      <c r="A8" s="75" t="s">
        <v>50</v>
      </c>
      <c r="B8" s="80">
        <v>2138400</v>
      </c>
      <c r="C8" s="80">
        <v>3576600</v>
      </c>
      <c r="D8" s="80">
        <v>2590180</v>
      </c>
      <c r="E8" s="79">
        <f t="shared" si="0"/>
        <v>-0.27579824414248166</v>
      </c>
    </row>
    <row r="9" spans="1:7" x14ac:dyDescent="0.25">
      <c r="A9" s="75" t="s">
        <v>51</v>
      </c>
      <c r="B9" s="80">
        <v>2947116</v>
      </c>
      <c r="C9" s="80">
        <v>2906326</v>
      </c>
      <c r="D9" s="80">
        <v>2776742</v>
      </c>
      <c r="E9" s="79">
        <f t="shared" si="0"/>
        <v>-4.4586877039946654E-2</v>
      </c>
    </row>
    <row r="10" spans="1:7" x14ac:dyDescent="0.25">
      <c r="A10" s="75" t="s">
        <v>52</v>
      </c>
      <c r="B10" s="80">
        <v>3465450</v>
      </c>
      <c r="C10" s="80">
        <v>3673150</v>
      </c>
      <c r="D10" s="80">
        <v>3440616</v>
      </c>
      <c r="E10" s="79">
        <f t="shared" si="0"/>
        <v>-6.3306426364292234E-2</v>
      </c>
    </row>
    <row r="11" spans="1:7" x14ac:dyDescent="0.25">
      <c r="A11" s="75" t="s">
        <v>53</v>
      </c>
      <c r="B11" s="80">
        <v>2178800</v>
      </c>
      <c r="C11" s="80">
        <v>1875280</v>
      </c>
      <c r="D11" s="80">
        <v>2181420</v>
      </c>
      <c r="E11" s="79">
        <f t="shared" si="0"/>
        <v>0.16325028795699842</v>
      </c>
    </row>
    <row r="12" spans="1:7" x14ac:dyDescent="0.25">
      <c r="A12" s="75" t="s">
        <v>55</v>
      </c>
      <c r="B12" s="80">
        <v>98420</v>
      </c>
      <c r="C12" s="80">
        <v>862992</v>
      </c>
      <c r="D12" s="80">
        <v>867274</v>
      </c>
      <c r="E12" s="79">
        <f t="shared" si="0"/>
        <v>4.9618072936944953E-3</v>
      </c>
    </row>
    <row r="13" spans="1:7" x14ac:dyDescent="0.25">
      <c r="A13" s="75" t="s">
        <v>54</v>
      </c>
      <c r="B13" s="80">
        <v>69560</v>
      </c>
      <c r="C13" s="80">
        <v>45600</v>
      </c>
      <c r="D13" s="80">
        <v>6958</v>
      </c>
      <c r="E13" s="79">
        <f t="shared" si="0"/>
        <v>-0.84741228070175434</v>
      </c>
    </row>
    <row r="14" spans="1:7" x14ac:dyDescent="0.25">
      <c r="A14" s="76" t="s">
        <v>44</v>
      </c>
      <c r="B14" s="81">
        <v>37493516</v>
      </c>
      <c r="C14" s="81">
        <v>39859539</v>
      </c>
      <c r="D14" s="81">
        <v>36678687</v>
      </c>
      <c r="E14" s="82">
        <f>(D14-C14)/C14</f>
        <v>-7.9801525050252092E-2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69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70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zoomScaleNormal="90" workbookViewId="0">
      <selection activeCell="B4" sqref="B4:D14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 x14ac:dyDescent="0.25">
      <c r="A1" s="101"/>
      <c r="B1" s="101"/>
      <c r="C1" s="101"/>
      <c r="D1" s="101"/>
      <c r="E1" s="101"/>
    </row>
    <row r="2" spans="1:7" ht="30" customHeight="1" x14ac:dyDescent="0.25">
      <c r="A2" s="175" t="s">
        <v>79</v>
      </c>
      <c r="B2" s="175"/>
      <c r="C2" s="175"/>
      <c r="D2" s="175"/>
      <c r="E2" s="175"/>
    </row>
    <row r="3" spans="1:7" x14ac:dyDescent="0.25">
      <c r="A3" s="3" t="s">
        <v>6</v>
      </c>
      <c r="B3" s="50" t="s">
        <v>125</v>
      </c>
      <c r="C3" s="50" t="s">
        <v>114</v>
      </c>
      <c r="D3" s="50" t="s">
        <v>124</v>
      </c>
      <c r="E3" s="50" t="s">
        <v>123</v>
      </c>
    </row>
    <row r="4" spans="1:7" x14ac:dyDescent="0.25">
      <c r="A4" s="75" t="s">
        <v>45</v>
      </c>
      <c r="B4" s="80">
        <v>6608928</v>
      </c>
      <c r="C4" s="80">
        <v>6854826</v>
      </c>
      <c r="D4" s="80">
        <v>6000383</v>
      </c>
      <c r="E4" s="79">
        <f t="shared" ref="E4:E14" si="0">(D4-C4)/C4</f>
        <v>-0.12464838640689056</v>
      </c>
    </row>
    <row r="5" spans="1:7" x14ac:dyDescent="0.25">
      <c r="A5" s="75" t="s">
        <v>46</v>
      </c>
      <c r="B5" s="80">
        <v>4221416</v>
      </c>
      <c r="C5" s="80">
        <v>4719693</v>
      </c>
      <c r="D5" s="80">
        <v>3303165</v>
      </c>
      <c r="E5" s="79">
        <f t="shared" si="0"/>
        <v>-0.30013138566427944</v>
      </c>
    </row>
    <row r="6" spans="1:7" x14ac:dyDescent="0.25">
      <c r="A6" s="75" t="s">
        <v>63</v>
      </c>
      <c r="B6" s="80">
        <v>2628880</v>
      </c>
      <c r="C6" s="80">
        <v>3191200</v>
      </c>
      <c r="D6" s="80">
        <v>2085860</v>
      </c>
      <c r="E6" s="79">
        <f t="shared" si="0"/>
        <v>-0.3463712709952369</v>
      </c>
    </row>
    <row r="7" spans="1:7" x14ac:dyDescent="0.25">
      <c r="A7" s="75" t="s">
        <v>48</v>
      </c>
      <c r="B7" s="80">
        <v>967760</v>
      </c>
      <c r="C7" s="80">
        <v>1060280</v>
      </c>
      <c r="D7" s="80">
        <v>800160</v>
      </c>
      <c r="E7" s="79">
        <f t="shared" si="0"/>
        <v>-0.24533142188855775</v>
      </c>
    </row>
    <row r="8" spans="1:7" x14ac:dyDescent="0.25">
      <c r="A8" s="75" t="s">
        <v>50</v>
      </c>
      <c r="B8" s="80">
        <v>1889769</v>
      </c>
      <c r="C8" s="80">
        <v>2034459</v>
      </c>
      <c r="D8" s="80">
        <v>1354542</v>
      </c>
      <c r="E8" s="79">
        <f t="shared" si="0"/>
        <v>-0.33420039430629961</v>
      </c>
    </row>
    <row r="9" spans="1:7" x14ac:dyDescent="0.25">
      <c r="A9" s="75" t="s">
        <v>51</v>
      </c>
      <c r="B9" s="80">
        <v>754082</v>
      </c>
      <c r="C9" s="80">
        <v>354653</v>
      </c>
      <c r="D9" s="80">
        <v>344795</v>
      </c>
      <c r="E9" s="79">
        <f t="shared" si="0"/>
        <v>-2.7796183875506482E-2</v>
      </c>
    </row>
    <row r="10" spans="1:7" x14ac:dyDescent="0.25">
      <c r="A10" s="75" t="s">
        <v>52</v>
      </c>
      <c r="B10" s="80">
        <v>2082100</v>
      </c>
      <c r="C10" s="80">
        <v>1603400</v>
      </c>
      <c r="D10" s="80">
        <v>1764724</v>
      </c>
      <c r="E10" s="79">
        <f t="shared" si="0"/>
        <v>0.10061369589622053</v>
      </c>
    </row>
    <row r="11" spans="1:7" x14ac:dyDescent="0.25">
      <c r="A11" s="75" t="s">
        <v>53</v>
      </c>
      <c r="B11" s="80">
        <v>1479876</v>
      </c>
      <c r="C11" s="80">
        <v>1387140</v>
      </c>
      <c r="D11" s="80">
        <v>1504595</v>
      </c>
      <c r="E11" s="79">
        <f t="shared" si="0"/>
        <v>8.4674221780065465E-2</v>
      </c>
    </row>
    <row r="12" spans="1:7" x14ac:dyDescent="0.25">
      <c r="A12" s="75" t="s">
        <v>55</v>
      </c>
      <c r="B12" s="80">
        <v>125340</v>
      </c>
      <c r="C12" s="80">
        <v>842875</v>
      </c>
      <c r="D12" s="80">
        <v>796980</v>
      </c>
      <c r="E12" s="79">
        <f t="shared" si="0"/>
        <v>-5.4450541302091059E-2</v>
      </c>
    </row>
    <row r="13" spans="1:7" x14ac:dyDescent="0.25">
      <c r="A13" s="75" t="s">
        <v>54</v>
      </c>
      <c r="B13" s="80" t="s">
        <v>373</v>
      </c>
      <c r="C13" s="80">
        <v>5800</v>
      </c>
      <c r="D13" s="80">
        <v>10400</v>
      </c>
      <c r="E13" s="79">
        <f t="shared" si="0"/>
        <v>0.7931034482758621</v>
      </c>
    </row>
    <row r="14" spans="1:7" x14ac:dyDescent="0.25">
      <c r="A14" s="76" t="s">
        <v>44</v>
      </c>
      <c r="B14" s="81">
        <v>20758151</v>
      </c>
      <c r="C14" s="81">
        <v>22054326</v>
      </c>
      <c r="D14" s="81">
        <v>17965604</v>
      </c>
      <c r="E14" s="82">
        <f t="shared" si="0"/>
        <v>-0.1853931967814387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69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67"/>
      <c r="B22" s="67"/>
      <c r="C22" s="67"/>
      <c r="D22" s="67"/>
      <c r="E22" s="67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>
      <selection activeCell="B4" sqref="B4:E14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 x14ac:dyDescent="0.25">
      <c r="A1" s="101"/>
      <c r="B1" s="101"/>
      <c r="C1" s="101"/>
      <c r="D1" s="101"/>
      <c r="E1" s="101"/>
    </row>
    <row r="2" spans="1:7" ht="30" customHeight="1" x14ac:dyDescent="0.25">
      <c r="A2" s="175" t="s">
        <v>80</v>
      </c>
      <c r="B2" s="175"/>
      <c r="C2" s="175"/>
      <c r="D2" s="175"/>
      <c r="E2" s="175"/>
    </row>
    <row r="3" spans="1:7" x14ac:dyDescent="0.25">
      <c r="A3" s="3" t="s">
        <v>6</v>
      </c>
      <c r="B3" s="50" t="s">
        <v>125</v>
      </c>
      <c r="C3" s="50" t="s">
        <v>114</v>
      </c>
      <c r="D3" s="50" t="s">
        <v>124</v>
      </c>
      <c r="E3" s="50" t="s">
        <v>123</v>
      </c>
    </row>
    <row r="4" spans="1:7" x14ac:dyDescent="0.25">
      <c r="A4" s="75" t="s">
        <v>45</v>
      </c>
      <c r="B4" s="80">
        <v>22744177</v>
      </c>
      <c r="C4" s="80">
        <v>22462313</v>
      </c>
      <c r="D4" s="80">
        <v>26278763</v>
      </c>
      <c r="E4" s="79">
        <v>0.16990458640657352</v>
      </c>
    </row>
    <row r="5" spans="1:7" x14ac:dyDescent="0.25">
      <c r="A5" s="75" t="s">
        <v>62</v>
      </c>
      <c r="B5" s="80">
        <v>7395507</v>
      </c>
      <c r="C5" s="80">
        <v>8035438</v>
      </c>
      <c r="D5" s="80">
        <v>4860811</v>
      </c>
      <c r="E5" s="79">
        <v>-0.39507827700244841</v>
      </c>
    </row>
    <row r="6" spans="1:7" x14ac:dyDescent="0.25">
      <c r="A6" s="75" t="s">
        <v>63</v>
      </c>
      <c r="B6" s="80">
        <v>6323614</v>
      </c>
      <c r="C6" s="80">
        <v>7160370</v>
      </c>
      <c r="D6" s="80">
        <v>6889036</v>
      </c>
      <c r="E6" s="79">
        <v>-3.7893851854024302E-2</v>
      </c>
    </row>
    <row r="7" spans="1:7" x14ac:dyDescent="0.25">
      <c r="A7" s="75" t="s">
        <v>48</v>
      </c>
      <c r="B7" s="80">
        <v>1967864</v>
      </c>
      <c r="C7" s="80">
        <v>1744623</v>
      </c>
      <c r="D7" s="80">
        <v>1770394</v>
      </c>
      <c r="E7" s="79">
        <v>1.4771672733880041E-2</v>
      </c>
    </row>
    <row r="8" spans="1:7" x14ac:dyDescent="0.25">
      <c r="A8" s="75" t="s">
        <v>50</v>
      </c>
      <c r="B8" s="80">
        <v>10268218</v>
      </c>
      <c r="C8" s="80">
        <v>9497747</v>
      </c>
      <c r="D8" s="80">
        <v>9219466</v>
      </c>
      <c r="E8" s="79">
        <v>-2.9299685493833431E-2</v>
      </c>
    </row>
    <row r="9" spans="1:7" x14ac:dyDescent="0.25">
      <c r="A9" s="75" t="s">
        <v>51</v>
      </c>
      <c r="B9" s="80">
        <v>1669299</v>
      </c>
      <c r="C9" s="80">
        <v>1584191</v>
      </c>
      <c r="D9" s="80">
        <v>1378758</v>
      </c>
      <c r="E9" s="79">
        <v>-0.12967691395797604</v>
      </c>
    </row>
    <row r="10" spans="1:7" x14ac:dyDescent="0.25">
      <c r="A10" s="75" t="s">
        <v>52</v>
      </c>
      <c r="B10" s="80">
        <v>3782801</v>
      </c>
      <c r="C10" s="80">
        <v>5314735</v>
      </c>
      <c r="D10" s="80">
        <v>5897670</v>
      </c>
      <c r="E10" s="79">
        <v>0.10968279697858878</v>
      </c>
    </row>
    <row r="11" spans="1:7" x14ac:dyDescent="0.25">
      <c r="A11" s="75" t="s">
        <v>53</v>
      </c>
      <c r="B11" s="80">
        <v>2519325</v>
      </c>
      <c r="C11" s="80">
        <v>2441575</v>
      </c>
      <c r="D11" s="80">
        <v>2863300</v>
      </c>
      <c r="E11" s="79">
        <v>0.17272662113594708</v>
      </c>
    </row>
    <row r="12" spans="1:7" x14ac:dyDescent="0.25">
      <c r="A12" s="75" t="s">
        <v>55</v>
      </c>
      <c r="B12" s="80">
        <v>174687</v>
      </c>
      <c r="C12" s="80">
        <v>2014692</v>
      </c>
      <c r="D12" s="80">
        <v>2015226</v>
      </c>
      <c r="E12" s="79">
        <v>2.6505292124056679E-4</v>
      </c>
    </row>
    <row r="13" spans="1:7" x14ac:dyDescent="0.25">
      <c r="A13" s="75" t="s">
        <v>54</v>
      </c>
      <c r="B13" s="80">
        <v>64800</v>
      </c>
      <c r="C13" s="80">
        <v>26100</v>
      </c>
      <c r="D13" s="80">
        <v>25200</v>
      </c>
      <c r="E13" s="79">
        <v>-3.4482758620689655E-2</v>
      </c>
    </row>
    <row r="14" spans="1:7" x14ac:dyDescent="0.25">
      <c r="A14" s="76" t="s">
        <v>44</v>
      </c>
      <c r="B14" s="81">
        <v>56910292</v>
      </c>
      <c r="C14" s="81">
        <v>60281784</v>
      </c>
      <c r="D14" s="81">
        <v>61198624</v>
      </c>
      <c r="E14" s="82">
        <v>1.520923800131728E-2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67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67"/>
      <c r="B22" s="67"/>
      <c r="C22" s="67"/>
      <c r="D22" s="67"/>
      <c r="E22" s="67"/>
    </row>
    <row r="23" spans="1:5" x14ac:dyDescent="0.25">
      <c r="A23" s="67"/>
      <c r="B23" s="67"/>
      <c r="C23" s="67"/>
      <c r="D23" s="67"/>
      <c r="E23" s="67"/>
    </row>
    <row r="24" spans="1:5" x14ac:dyDescent="0.25">
      <c r="A24" s="67"/>
      <c r="B24" s="67"/>
      <c r="C24" s="67"/>
      <c r="D24" s="67"/>
      <c r="E24" s="67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B4" sqref="B4:D14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 x14ac:dyDescent="0.25">
      <c r="A1" s="101"/>
      <c r="B1" s="101"/>
      <c r="C1" s="101"/>
      <c r="D1" s="101"/>
      <c r="E1" s="101"/>
    </row>
    <row r="2" spans="1:7" ht="30" customHeight="1" x14ac:dyDescent="0.25">
      <c r="A2" s="175" t="s">
        <v>81</v>
      </c>
      <c r="B2" s="175"/>
      <c r="C2" s="175"/>
      <c r="D2" s="175"/>
      <c r="E2" s="175"/>
    </row>
    <row r="3" spans="1:7" x14ac:dyDescent="0.25">
      <c r="A3" s="3" t="s">
        <v>6</v>
      </c>
      <c r="B3" s="50" t="s">
        <v>125</v>
      </c>
      <c r="C3" s="50" t="s">
        <v>114</v>
      </c>
      <c r="D3" s="50" t="s">
        <v>124</v>
      </c>
      <c r="E3" s="50" t="s">
        <v>123</v>
      </c>
    </row>
    <row r="4" spans="1:7" x14ac:dyDescent="0.25">
      <c r="A4" s="75" t="s">
        <v>45</v>
      </c>
      <c r="B4" s="80">
        <v>5506543</v>
      </c>
      <c r="C4" s="80">
        <v>5445107</v>
      </c>
      <c r="D4" s="80">
        <v>5728680</v>
      </c>
      <c r="E4" s="79">
        <f t="shared" ref="E4:E14" si="0">(D4-C4)/C4</f>
        <v>5.2078499100201334E-2</v>
      </c>
    </row>
    <row r="5" spans="1:7" x14ac:dyDescent="0.25">
      <c r="A5" s="75" t="s">
        <v>62</v>
      </c>
      <c r="B5" s="80">
        <v>9266534</v>
      </c>
      <c r="C5" s="80">
        <v>9396344</v>
      </c>
      <c r="D5" s="80">
        <v>4684167</v>
      </c>
      <c r="E5" s="79">
        <f t="shared" si="0"/>
        <v>-0.5014904733160046</v>
      </c>
    </row>
    <row r="6" spans="1:7" x14ac:dyDescent="0.25">
      <c r="A6" s="75" t="s">
        <v>63</v>
      </c>
      <c r="B6" s="80">
        <v>8833000</v>
      </c>
      <c r="C6" s="80">
        <v>10424540</v>
      </c>
      <c r="D6" s="80">
        <v>10599280</v>
      </c>
      <c r="E6" s="79">
        <f t="shared" si="0"/>
        <v>1.6762370330009765E-2</v>
      </c>
    </row>
    <row r="7" spans="1:7" x14ac:dyDescent="0.25">
      <c r="A7" s="75" t="s">
        <v>48</v>
      </c>
      <c r="B7" s="80">
        <v>2714400</v>
      </c>
      <c r="C7" s="80">
        <v>2359800</v>
      </c>
      <c r="D7" s="80">
        <v>2767517</v>
      </c>
      <c r="E7" s="79">
        <f t="shared" si="0"/>
        <v>0.17277608271887449</v>
      </c>
    </row>
    <row r="8" spans="1:7" x14ac:dyDescent="0.25">
      <c r="A8" s="75" t="s">
        <v>50</v>
      </c>
      <c r="B8" s="80">
        <v>1769850</v>
      </c>
      <c r="C8" s="80">
        <v>2218890</v>
      </c>
      <c r="D8" s="80">
        <v>4080615</v>
      </c>
      <c r="E8" s="79">
        <f t="shared" si="0"/>
        <v>0.83903438205589276</v>
      </c>
    </row>
    <row r="9" spans="1:7" x14ac:dyDescent="0.25">
      <c r="A9" s="75" t="s">
        <v>51</v>
      </c>
      <c r="B9" s="80">
        <v>2525404</v>
      </c>
      <c r="C9" s="80">
        <v>2585865</v>
      </c>
      <c r="D9" s="80">
        <v>3393669</v>
      </c>
      <c r="E9" s="79">
        <f t="shared" si="0"/>
        <v>0.3123921782459641</v>
      </c>
    </row>
    <row r="10" spans="1:7" x14ac:dyDescent="0.25">
      <c r="A10" s="75" t="s">
        <v>52</v>
      </c>
      <c r="B10" s="80">
        <v>5337040</v>
      </c>
      <c r="C10" s="80">
        <v>5428848</v>
      </c>
      <c r="D10" s="80">
        <v>5508692</v>
      </c>
      <c r="E10" s="79">
        <f t="shared" si="0"/>
        <v>1.4707355962075196E-2</v>
      </c>
    </row>
    <row r="11" spans="1:7" x14ac:dyDescent="0.25">
      <c r="A11" s="75" t="s">
        <v>53</v>
      </c>
      <c r="B11" s="80">
        <v>4750805</v>
      </c>
      <c r="C11" s="80">
        <v>4079445</v>
      </c>
      <c r="D11" s="80">
        <v>4347050</v>
      </c>
      <c r="E11" s="79">
        <f t="shared" si="0"/>
        <v>6.5598384093914733E-2</v>
      </c>
    </row>
    <row r="12" spans="1:7" x14ac:dyDescent="0.25">
      <c r="A12" s="75" t="s">
        <v>55</v>
      </c>
      <c r="B12" s="80">
        <v>109493</v>
      </c>
      <c r="C12" s="80">
        <v>958596</v>
      </c>
      <c r="D12" s="80">
        <v>1010977</v>
      </c>
      <c r="E12" s="79">
        <f t="shared" si="0"/>
        <v>5.4643457723587412E-2</v>
      </c>
      <c r="G12" s="68"/>
    </row>
    <row r="13" spans="1:7" x14ac:dyDescent="0.25">
      <c r="A13" s="75" t="s">
        <v>54</v>
      </c>
      <c r="B13" s="80">
        <v>161690</v>
      </c>
      <c r="C13" s="80">
        <v>480985</v>
      </c>
      <c r="D13" s="80">
        <v>322970</v>
      </c>
      <c r="E13" s="79">
        <f t="shared" si="0"/>
        <v>-0.32852375853716853</v>
      </c>
    </row>
    <row r="14" spans="1:7" x14ac:dyDescent="0.25">
      <c r="A14" s="76" t="s">
        <v>44</v>
      </c>
      <c r="B14" s="81">
        <v>40974759</v>
      </c>
      <c r="C14" s="81">
        <v>43378420</v>
      </c>
      <c r="D14" s="81">
        <v>42443617</v>
      </c>
      <c r="E14" s="82">
        <f t="shared" si="0"/>
        <v>-2.1549955023719168E-2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69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67"/>
      <c r="B22" s="67"/>
      <c r="C22" s="67"/>
      <c r="D22" s="67"/>
      <c r="E22" s="67"/>
    </row>
    <row r="23" spans="1:5" x14ac:dyDescent="0.25">
      <c r="A23" s="67"/>
      <c r="B23" s="67"/>
      <c r="C23" s="67"/>
      <c r="D23" s="67"/>
      <c r="E23" s="67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0"/>
  <sheetViews>
    <sheetView showGridLines="0" zoomScale="90" zoomScaleNormal="90" workbookViewId="0">
      <selection activeCell="D27" sqref="D27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 x14ac:dyDescent="0.25">
      <c r="A1" s="101"/>
      <c r="B1" s="101"/>
      <c r="C1" s="101"/>
      <c r="D1" s="101"/>
      <c r="E1" s="101"/>
    </row>
    <row r="2" spans="1:7" ht="30" customHeight="1" x14ac:dyDescent="0.25">
      <c r="A2" s="175" t="s">
        <v>82</v>
      </c>
      <c r="B2" s="175"/>
      <c r="C2" s="175"/>
      <c r="D2" s="175"/>
      <c r="E2" s="175"/>
    </row>
    <row r="3" spans="1:7" x14ac:dyDescent="0.25">
      <c r="A3" s="3" t="s">
        <v>6</v>
      </c>
      <c r="B3" s="50" t="s">
        <v>125</v>
      </c>
      <c r="C3" s="50" t="s">
        <v>114</v>
      </c>
      <c r="D3" s="50" t="s">
        <v>124</v>
      </c>
      <c r="E3" s="50" t="s">
        <v>123</v>
      </c>
    </row>
    <row r="4" spans="1:7" x14ac:dyDescent="0.25">
      <c r="A4" s="75" t="s">
        <v>45</v>
      </c>
      <c r="B4" s="80">
        <v>25031290</v>
      </c>
      <c r="C4" s="80">
        <v>22453729</v>
      </c>
      <c r="D4" s="80">
        <v>22850171</v>
      </c>
      <c r="E4" s="79">
        <v>1.7655953717086368E-2</v>
      </c>
    </row>
    <row r="5" spans="1:7" x14ac:dyDescent="0.25">
      <c r="A5" s="75" t="s">
        <v>62</v>
      </c>
      <c r="B5" s="80">
        <v>6260639</v>
      </c>
      <c r="C5" s="80">
        <v>7218312</v>
      </c>
      <c r="D5" s="80">
        <v>7114661</v>
      </c>
      <c r="E5" s="79">
        <v>-1.4359451350952965E-2</v>
      </c>
    </row>
    <row r="6" spans="1:7" x14ac:dyDescent="0.25">
      <c r="A6" s="75" t="s">
        <v>63</v>
      </c>
      <c r="B6" s="80">
        <v>9707941</v>
      </c>
      <c r="C6" s="80">
        <v>8052019</v>
      </c>
      <c r="D6" s="80">
        <v>8868250</v>
      </c>
      <c r="E6" s="79">
        <v>0.10136973099541867</v>
      </c>
    </row>
    <row r="7" spans="1:7" x14ac:dyDescent="0.25">
      <c r="A7" s="75" t="s">
        <v>48</v>
      </c>
      <c r="B7" s="80">
        <v>3929750</v>
      </c>
      <c r="C7" s="80">
        <v>3737650</v>
      </c>
      <c r="D7" s="80">
        <v>3471230</v>
      </c>
      <c r="E7" s="79">
        <v>-7.1280082404719544E-2</v>
      </c>
    </row>
    <row r="8" spans="1:7" x14ac:dyDescent="0.25">
      <c r="A8" s="75" t="s">
        <v>50</v>
      </c>
      <c r="B8" s="80">
        <v>2796571</v>
      </c>
      <c r="C8" s="80">
        <v>3701196</v>
      </c>
      <c r="D8" s="80">
        <v>2919366</v>
      </c>
      <c r="E8" s="79">
        <v>-0.21123712443221057</v>
      </c>
    </row>
    <row r="9" spans="1:7" x14ac:dyDescent="0.25">
      <c r="A9" s="75" t="s">
        <v>51</v>
      </c>
      <c r="B9" s="80">
        <v>1495931</v>
      </c>
      <c r="C9" s="80">
        <v>1634140</v>
      </c>
      <c r="D9" s="80">
        <v>1028474</v>
      </c>
      <c r="E9" s="79">
        <v>-0.37063287111263415</v>
      </c>
    </row>
    <row r="10" spans="1:7" x14ac:dyDescent="0.25">
      <c r="A10" s="75" t="s">
        <v>52</v>
      </c>
      <c r="B10" s="80">
        <v>3685722</v>
      </c>
      <c r="C10" s="80">
        <v>3791326</v>
      </c>
      <c r="D10" s="80">
        <v>3703773</v>
      </c>
      <c r="E10" s="79">
        <v>-2.309297591396783E-2</v>
      </c>
    </row>
    <row r="11" spans="1:7" x14ac:dyDescent="0.25">
      <c r="A11" s="75" t="s">
        <v>53</v>
      </c>
      <c r="B11" s="80">
        <v>3161000</v>
      </c>
      <c r="C11" s="80">
        <v>3110799</v>
      </c>
      <c r="D11" s="80">
        <v>3572440</v>
      </c>
      <c r="E11" s="79">
        <v>0.14839949479217396</v>
      </c>
    </row>
    <row r="12" spans="1:7" x14ac:dyDescent="0.25">
      <c r="A12" s="75" t="s">
        <v>55</v>
      </c>
      <c r="B12" s="80">
        <v>258369</v>
      </c>
      <c r="C12" s="80">
        <v>2087966</v>
      </c>
      <c r="D12" s="80">
        <v>2035091</v>
      </c>
      <c r="E12" s="79">
        <v>-2.5323688220976779E-2</v>
      </c>
    </row>
    <row r="13" spans="1:7" x14ac:dyDescent="0.25">
      <c r="A13" s="75" t="s">
        <v>54</v>
      </c>
      <c r="B13" s="80">
        <v>6928</v>
      </c>
      <c r="C13" s="80">
        <v>6880</v>
      </c>
      <c r="D13" s="80">
        <v>1500</v>
      </c>
      <c r="E13" s="79">
        <v>-0.78197674418604646</v>
      </c>
    </row>
    <row r="14" spans="1:7" x14ac:dyDescent="0.25">
      <c r="A14" s="76" t="s">
        <v>44</v>
      </c>
      <c r="B14" s="81">
        <v>56334141</v>
      </c>
      <c r="C14" s="81">
        <v>55794017</v>
      </c>
      <c r="D14" s="81">
        <v>55564956</v>
      </c>
      <c r="E14" s="164">
        <v>-4.1054760405582558E-3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69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zoomScaleNormal="90" workbookViewId="0">
      <selection activeCell="B4" sqref="B4:D14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01"/>
      <c r="B1" s="101"/>
      <c r="C1" s="101"/>
      <c r="D1" s="101"/>
      <c r="E1" s="101"/>
    </row>
    <row r="2" spans="1:7" ht="30" customHeight="1" x14ac:dyDescent="0.25">
      <c r="A2" s="175" t="s">
        <v>83</v>
      </c>
      <c r="B2" s="175"/>
      <c r="C2" s="175"/>
      <c r="D2" s="175"/>
      <c r="E2" s="175"/>
    </row>
    <row r="3" spans="1:7" x14ac:dyDescent="0.25">
      <c r="A3" s="3" t="s">
        <v>6</v>
      </c>
      <c r="B3" s="50" t="s">
        <v>125</v>
      </c>
      <c r="C3" s="50" t="s">
        <v>114</v>
      </c>
      <c r="D3" s="50" t="s">
        <v>124</v>
      </c>
      <c r="E3" s="50" t="s">
        <v>123</v>
      </c>
    </row>
    <row r="4" spans="1:7" x14ac:dyDescent="0.25">
      <c r="A4" s="75" t="s">
        <v>45</v>
      </c>
      <c r="B4" s="80">
        <v>6120252</v>
      </c>
      <c r="C4" s="80">
        <v>10056846</v>
      </c>
      <c r="D4" s="80">
        <v>7960662</v>
      </c>
      <c r="E4" s="79">
        <f t="shared" ref="E4:E14" si="0">(D4-C4)/C4</f>
        <v>-0.20843353870587258</v>
      </c>
    </row>
    <row r="5" spans="1:7" x14ac:dyDescent="0.25">
      <c r="A5" s="75" t="s">
        <v>62</v>
      </c>
      <c r="B5" s="80">
        <v>3594524</v>
      </c>
      <c r="C5" s="80">
        <v>4798519</v>
      </c>
      <c r="D5" s="80">
        <v>3446671</v>
      </c>
      <c r="E5" s="79">
        <f t="shared" si="0"/>
        <v>-0.28172192295164405</v>
      </c>
    </row>
    <row r="6" spans="1:7" x14ac:dyDescent="0.25">
      <c r="A6" s="75" t="s">
        <v>63</v>
      </c>
      <c r="B6" s="80">
        <v>2647640</v>
      </c>
      <c r="C6" s="80">
        <v>4010720</v>
      </c>
      <c r="D6" s="80">
        <v>4725680</v>
      </c>
      <c r="E6" s="79">
        <f t="shared" si="0"/>
        <v>0.17826225715083577</v>
      </c>
    </row>
    <row r="7" spans="1:7" x14ac:dyDescent="0.25">
      <c r="A7" s="75" t="s">
        <v>48</v>
      </c>
      <c r="B7" s="80">
        <v>1483380</v>
      </c>
      <c r="C7" s="80">
        <v>2424313</v>
      </c>
      <c r="D7" s="80">
        <v>2206897</v>
      </c>
      <c r="E7" s="79">
        <f t="shared" si="0"/>
        <v>-8.9681489147647189E-2</v>
      </c>
    </row>
    <row r="8" spans="1:7" x14ac:dyDescent="0.25">
      <c r="A8" s="75" t="s">
        <v>50</v>
      </c>
      <c r="B8" s="80">
        <v>2362428</v>
      </c>
      <c r="C8" s="80">
        <v>1430162</v>
      </c>
      <c r="D8" s="80">
        <v>2428064</v>
      </c>
      <c r="E8" s="79">
        <f t="shared" si="0"/>
        <v>0.69775452011730144</v>
      </c>
    </row>
    <row r="9" spans="1:7" x14ac:dyDescent="0.25">
      <c r="A9" s="75" t="s">
        <v>51</v>
      </c>
      <c r="B9" s="80">
        <v>675823</v>
      </c>
      <c r="C9" s="80">
        <v>708509</v>
      </c>
      <c r="D9" s="80">
        <v>1780297</v>
      </c>
      <c r="E9" s="79">
        <f t="shared" si="0"/>
        <v>1.512737311734925</v>
      </c>
    </row>
    <row r="10" spans="1:7" x14ac:dyDescent="0.25">
      <c r="A10" s="75" t="s">
        <v>52</v>
      </c>
      <c r="B10" s="80">
        <v>1361940</v>
      </c>
      <c r="C10" s="80">
        <v>1930409</v>
      </c>
      <c r="D10" s="80">
        <v>1395715</v>
      </c>
      <c r="E10" s="79">
        <f t="shared" si="0"/>
        <v>-0.27698482549552972</v>
      </c>
    </row>
    <row r="11" spans="1:7" x14ac:dyDescent="0.25">
      <c r="A11" s="75" t="s">
        <v>53</v>
      </c>
      <c r="B11" s="80">
        <v>738580</v>
      </c>
      <c r="C11" s="80">
        <v>875760</v>
      </c>
      <c r="D11" s="80">
        <v>702640</v>
      </c>
      <c r="E11" s="79">
        <f t="shared" si="0"/>
        <v>-0.19767972960628483</v>
      </c>
    </row>
    <row r="12" spans="1:7" x14ac:dyDescent="0.25">
      <c r="A12" s="75" t="s">
        <v>55</v>
      </c>
      <c r="B12" s="80">
        <v>107903</v>
      </c>
      <c r="C12" s="80">
        <v>958803</v>
      </c>
      <c r="D12" s="80">
        <v>819000</v>
      </c>
      <c r="E12" s="79">
        <f t="shared" si="0"/>
        <v>-0.14580993175866158</v>
      </c>
    </row>
    <row r="13" spans="1:7" x14ac:dyDescent="0.25">
      <c r="A13" s="75" t="s">
        <v>54</v>
      </c>
      <c r="B13" s="80">
        <v>9072</v>
      </c>
      <c r="C13" s="80">
        <v>400</v>
      </c>
      <c r="D13" s="80">
        <v>2160</v>
      </c>
      <c r="E13" s="79">
        <f>(D13-C13)/C13</f>
        <v>4.4000000000000004</v>
      </c>
    </row>
    <row r="14" spans="1:7" x14ac:dyDescent="0.25">
      <c r="A14" s="76" t="s">
        <v>44</v>
      </c>
      <c r="B14" s="84">
        <v>19101542</v>
      </c>
      <c r="C14" s="85">
        <v>27194441</v>
      </c>
      <c r="D14" s="85">
        <v>25467786</v>
      </c>
      <c r="E14" s="83">
        <f t="shared" si="0"/>
        <v>-6.3492939604825854E-2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124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67"/>
      <c r="B22" s="67"/>
      <c r="C22" s="67"/>
      <c r="D22" s="67"/>
      <c r="E22" s="67"/>
    </row>
    <row r="23" spans="1:5" x14ac:dyDescent="0.25">
      <c r="A23" s="67"/>
      <c r="B23" s="67"/>
      <c r="C23" s="67"/>
      <c r="D23" s="67"/>
      <c r="E23" s="67"/>
    </row>
    <row r="24" spans="1:5" x14ac:dyDescent="0.25">
      <c r="A24" s="67"/>
      <c r="B24" s="67"/>
      <c r="C24" s="67"/>
      <c r="D24" s="67"/>
      <c r="E24" s="67"/>
    </row>
    <row r="25" spans="1:5" x14ac:dyDescent="0.25">
      <c r="A25" s="67"/>
      <c r="B25" s="67"/>
      <c r="C25" s="67"/>
      <c r="D25" s="67"/>
      <c r="E25" s="67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B4" sqref="B4:E14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 x14ac:dyDescent="0.25">
      <c r="A1" s="101"/>
      <c r="B1" s="101"/>
      <c r="C1" s="101"/>
      <c r="D1" s="101"/>
      <c r="E1" s="101"/>
    </row>
    <row r="2" spans="1:7" ht="30" customHeight="1" x14ac:dyDescent="0.25">
      <c r="A2" s="175" t="s">
        <v>84</v>
      </c>
      <c r="B2" s="175"/>
      <c r="C2" s="175"/>
      <c r="D2" s="175"/>
      <c r="E2" s="175"/>
    </row>
    <row r="3" spans="1:7" x14ac:dyDescent="0.25">
      <c r="A3" s="3" t="s">
        <v>6</v>
      </c>
      <c r="B3" s="50" t="s">
        <v>125</v>
      </c>
      <c r="C3" s="50" t="s">
        <v>114</v>
      </c>
      <c r="D3" s="50" t="s">
        <v>124</v>
      </c>
      <c r="E3" s="50" t="s">
        <v>123</v>
      </c>
    </row>
    <row r="4" spans="1:7" x14ac:dyDescent="0.25">
      <c r="A4" s="75" t="s">
        <v>45</v>
      </c>
      <c r="B4" s="80">
        <v>9193739</v>
      </c>
      <c r="C4" s="80">
        <v>10971596</v>
      </c>
      <c r="D4" s="80">
        <v>13190111</v>
      </c>
      <c r="E4" s="79">
        <v>0.20220531270017597</v>
      </c>
    </row>
    <row r="5" spans="1:7" x14ac:dyDescent="0.25">
      <c r="A5" s="75" t="s">
        <v>62</v>
      </c>
      <c r="B5" s="80">
        <v>3068631</v>
      </c>
      <c r="C5" s="80">
        <v>3729373</v>
      </c>
      <c r="D5" s="80">
        <v>2441889</v>
      </c>
      <c r="E5" s="79">
        <v>-0.34522800481475036</v>
      </c>
    </row>
    <row r="6" spans="1:7" x14ac:dyDescent="0.25">
      <c r="A6" s="75" t="s">
        <v>63</v>
      </c>
      <c r="B6" s="80">
        <v>2555680</v>
      </c>
      <c r="C6" s="80">
        <v>3710062</v>
      </c>
      <c r="D6" s="80">
        <v>5333384</v>
      </c>
      <c r="E6" s="79">
        <v>0.43754578764451912</v>
      </c>
    </row>
    <row r="7" spans="1:7" x14ac:dyDescent="0.25">
      <c r="A7" s="75" t="s">
        <v>48</v>
      </c>
      <c r="B7" s="80">
        <v>477127</v>
      </c>
      <c r="C7" s="80">
        <v>538523</v>
      </c>
      <c r="D7" s="80">
        <v>621122</v>
      </c>
      <c r="E7" s="79">
        <v>0.15338063555317044</v>
      </c>
    </row>
    <row r="8" spans="1:7" x14ac:dyDescent="0.25">
      <c r="A8" s="75" t="s">
        <v>50</v>
      </c>
      <c r="B8" s="80">
        <v>1438356</v>
      </c>
      <c r="C8" s="80">
        <v>4624972</v>
      </c>
      <c r="D8" s="80">
        <v>1614486</v>
      </c>
      <c r="E8" s="79">
        <v>-0.65091983259574326</v>
      </c>
    </row>
    <row r="9" spans="1:7" x14ac:dyDescent="0.25">
      <c r="A9" s="75" t="s">
        <v>51</v>
      </c>
      <c r="B9" s="80">
        <v>629737</v>
      </c>
      <c r="C9" s="80">
        <v>758488</v>
      </c>
      <c r="D9" s="80">
        <v>1060152</v>
      </c>
      <c r="E9" s="79">
        <v>0.39771756441763084</v>
      </c>
    </row>
    <row r="10" spans="1:7" x14ac:dyDescent="0.25">
      <c r="A10" s="75" t="s">
        <v>52</v>
      </c>
      <c r="B10" s="80">
        <v>1844728</v>
      </c>
      <c r="C10" s="80">
        <v>3115901</v>
      </c>
      <c r="D10" s="80">
        <v>3008092</v>
      </c>
      <c r="E10" s="79">
        <v>-3.4599623030385114E-2</v>
      </c>
    </row>
    <row r="11" spans="1:7" x14ac:dyDescent="0.25">
      <c r="A11" s="75" t="s">
        <v>53</v>
      </c>
      <c r="B11" s="80">
        <v>1495100</v>
      </c>
      <c r="C11" s="80">
        <v>1580080</v>
      </c>
      <c r="D11" s="80">
        <v>1994900</v>
      </c>
      <c r="E11" s="79">
        <v>0.26253101108804616</v>
      </c>
    </row>
    <row r="12" spans="1:7" x14ac:dyDescent="0.25">
      <c r="A12" s="75" t="s">
        <v>55</v>
      </c>
      <c r="B12" s="80">
        <v>232691</v>
      </c>
      <c r="C12" s="80">
        <v>1723191</v>
      </c>
      <c r="D12" s="80">
        <v>2121155</v>
      </c>
      <c r="E12" s="79">
        <v>0.23094596014022822</v>
      </c>
    </row>
    <row r="13" spans="1:7" x14ac:dyDescent="0.25">
      <c r="A13" s="75" t="s">
        <v>54</v>
      </c>
      <c r="B13" s="80">
        <v>14550</v>
      </c>
      <c r="C13" s="80">
        <v>4747</v>
      </c>
      <c r="D13" s="80">
        <v>2708</v>
      </c>
      <c r="E13" s="79">
        <v>-0.42953444280598274</v>
      </c>
    </row>
    <row r="14" spans="1:7" x14ac:dyDescent="0.25">
      <c r="A14" s="76" t="s">
        <v>44</v>
      </c>
      <c r="B14" s="86">
        <v>20950339</v>
      </c>
      <c r="C14" s="85">
        <v>30756933</v>
      </c>
      <c r="D14" s="85">
        <v>31387999</v>
      </c>
      <c r="E14" s="83">
        <v>2.0517845521203299E-2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69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67"/>
      <c r="B22" s="67"/>
      <c r="C22" s="67"/>
      <c r="D22" s="67"/>
      <c r="E22" s="67"/>
    </row>
    <row r="23" spans="1:5" x14ac:dyDescent="0.25">
      <c r="A23" s="67"/>
      <c r="B23" s="67"/>
      <c r="C23" s="67"/>
      <c r="D23" s="67"/>
      <c r="E23" s="67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E24" sqref="E24"/>
    </sheetView>
  </sheetViews>
  <sheetFormatPr defaultColWidth="9.140625" defaultRowHeight="15" x14ac:dyDescent="0.25"/>
  <cols>
    <col min="1" max="1" width="30.7109375" style="66" customWidth="1"/>
    <col min="2" max="5" width="25.7109375" style="66" customWidth="1"/>
    <col min="6" max="64" width="9.140625" style="66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 x14ac:dyDescent="0.25">
      <c r="A1" s="101"/>
      <c r="B1" s="101"/>
      <c r="C1" s="101"/>
      <c r="D1" s="101"/>
      <c r="E1" s="101"/>
    </row>
    <row r="2" spans="1:7" ht="30" customHeight="1" x14ac:dyDescent="0.25">
      <c r="A2" s="175" t="s">
        <v>85</v>
      </c>
      <c r="B2" s="175"/>
      <c r="C2" s="175"/>
      <c r="D2" s="175"/>
      <c r="E2" s="175"/>
    </row>
    <row r="3" spans="1:7" x14ac:dyDescent="0.25">
      <c r="A3" s="3" t="s">
        <v>6</v>
      </c>
      <c r="B3" s="50" t="s">
        <v>125</v>
      </c>
      <c r="C3" s="50" t="s">
        <v>114</v>
      </c>
      <c r="D3" s="50" t="s">
        <v>124</v>
      </c>
      <c r="E3" s="50" t="s">
        <v>123</v>
      </c>
    </row>
    <row r="4" spans="1:7" x14ac:dyDescent="0.25">
      <c r="A4" s="75" t="s">
        <v>45</v>
      </c>
      <c r="B4" s="80">
        <v>8476858</v>
      </c>
      <c r="C4" s="80">
        <v>12186023</v>
      </c>
      <c r="D4" s="80">
        <v>9976289</v>
      </c>
      <c r="E4" s="79">
        <v>-0.18133348345067132</v>
      </c>
    </row>
    <row r="5" spans="1:7" x14ac:dyDescent="0.25">
      <c r="A5" s="75" t="s">
        <v>62</v>
      </c>
      <c r="B5" s="80">
        <v>4088892</v>
      </c>
      <c r="C5" s="80">
        <v>6751566</v>
      </c>
      <c r="D5" s="80">
        <v>1841728</v>
      </c>
      <c r="E5" s="79">
        <v>-0.72721469359849256</v>
      </c>
    </row>
    <row r="6" spans="1:7" x14ac:dyDescent="0.25">
      <c r="A6" s="75" t="s">
        <v>63</v>
      </c>
      <c r="B6" s="80">
        <v>4071739</v>
      </c>
      <c r="C6" s="80">
        <v>5960372</v>
      </c>
      <c r="D6" s="80">
        <v>5230196</v>
      </c>
      <c r="E6" s="79">
        <v>-0.12250510538603966</v>
      </c>
    </row>
    <row r="7" spans="1:7" x14ac:dyDescent="0.25">
      <c r="A7" s="75" t="s">
        <v>48</v>
      </c>
      <c r="B7" s="80">
        <v>1245181</v>
      </c>
      <c r="C7" s="80">
        <v>1363486</v>
      </c>
      <c r="D7" s="80">
        <v>1333851</v>
      </c>
      <c r="E7" s="79">
        <v>-2.1734729949555772E-2</v>
      </c>
    </row>
    <row r="8" spans="1:7" x14ac:dyDescent="0.25">
      <c r="A8" s="75" t="s">
        <v>50</v>
      </c>
      <c r="B8" s="80">
        <v>1328750</v>
      </c>
      <c r="C8" s="80">
        <v>1780752</v>
      </c>
      <c r="D8" s="80">
        <v>1533594</v>
      </c>
      <c r="E8" s="79">
        <v>-0.13879417234965902</v>
      </c>
    </row>
    <row r="9" spans="1:7" x14ac:dyDescent="0.25">
      <c r="A9" s="75" t="s">
        <v>51</v>
      </c>
      <c r="B9" s="80">
        <v>1177484</v>
      </c>
      <c r="C9" s="80">
        <v>1149980</v>
      </c>
      <c r="D9" s="80">
        <v>1215634</v>
      </c>
      <c r="E9" s="79">
        <v>5.7091427677003079E-2</v>
      </c>
    </row>
    <row r="10" spans="1:7" x14ac:dyDescent="0.25">
      <c r="A10" s="75" t="s">
        <v>52</v>
      </c>
      <c r="B10" s="80">
        <v>2403520</v>
      </c>
      <c r="C10" s="80">
        <v>3242020</v>
      </c>
      <c r="D10" s="80">
        <v>3349254</v>
      </c>
      <c r="E10" s="79">
        <v>3.3076291941443917E-2</v>
      </c>
    </row>
    <row r="11" spans="1:7" x14ac:dyDescent="0.25">
      <c r="A11" s="75" t="s">
        <v>53</v>
      </c>
      <c r="B11" s="80">
        <v>1061500</v>
      </c>
      <c r="C11" s="80">
        <v>1187140</v>
      </c>
      <c r="D11" s="80">
        <v>1330102</v>
      </c>
      <c r="E11" s="79">
        <v>0.12042556059100022</v>
      </c>
    </row>
    <row r="12" spans="1:7" x14ac:dyDescent="0.25">
      <c r="A12" s="75" t="s">
        <v>55</v>
      </c>
      <c r="B12" s="80">
        <v>295740</v>
      </c>
      <c r="C12" s="80">
        <v>2244697</v>
      </c>
      <c r="D12" s="80">
        <v>2889291</v>
      </c>
      <c r="E12" s="79">
        <v>0.28716303358537926</v>
      </c>
    </row>
    <row r="13" spans="1:7" x14ac:dyDescent="0.25">
      <c r="A13" s="75" t="s">
        <v>54</v>
      </c>
      <c r="B13" s="80">
        <v>56410</v>
      </c>
      <c r="C13" s="80">
        <v>56300</v>
      </c>
      <c r="D13" s="80">
        <v>103520</v>
      </c>
      <c r="E13" s="79">
        <v>0.83872113676731797</v>
      </c>
    </row>
    <row r="14" spans="1:7" x14ac:dyDescent="0.25">
      <c r="A14" s="76" t="s">
        <v>44</v>
      </c>
      <c r="B14" s="86">
        <v>24206074</v>
      </c>
      <c r="C14" s="85">
        <v>35922336</v>
      </c>
      <c r="D14" s="85">
        <v>28803459</v>
      </c>
      <c r="E14" s="83">
        <v>-0.19817411094868664</v>
      </c>
      <c r="G14" s="68"/>
    </row>
    <row r="15" spans="1:7" x14ac:dyDescent="0.25">
      <c r="A15" s="69"/>
      <c r="B15" s="67"/>
      <c r="C15" s="67"/>
      <c r="D15" s="67"/>
      <c r="E15" s="67"/>
    </row>
    <row r="16" spans="1:7" x14ac:dyDescent="0.25">
      <c r="A16" s="36" t="s">
        <v>19</v>
      </c>
      <c r="B16" s="67"/>
      <c r="C16" s="67"/>
      <c r="D16" s="67"/>
      <c r="E16" s="67"/>
    </row>
    <row r="17" spans="1:5" x14ac:dyDescent="0.25">
      <c r="A17" s="69"/>
      <c r="B17" s="67"/>
      <c r="C17" s="67"/>
      <c r="D17" s="67"/>
      <c r="E17" s="67"/>
    </row>
    <row r="18" spans="1:5" x14ac:dyDescent="0.25">
      <c r="A18" s="69"/>
      <c r="B18" s="67"/>
      <c r="C18" s="67"/>
      <c r="D18" s="67"/>
      <c r="E18" s="67"/>
    </row>
    <row r="19" spans="1:5" x14ac:dyDescent="0.25">
      <c r="A19" s="69"/>
      <c r="B19" s="67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  <row r="21" spans="1:5" x14ac:dyDescent="0.25">
      <c r="A21" s="67"/>
      <c r="B21" s="67"/>
      <c r="C21" s="67"/>
      <c r="D21" s="67"/>
      <c r="E21" s="67"/>
    </row>
    <row r="22" spans="1:5" x14ac:dyDescent="0.25">
      <c r="A22" s="67"/>
      <c r="B22" s="67"/>
      <c r="C22" s="67"/>
      <c r="D22" s="67"/>
      <c r="E22" s="67"/>
    </row>
    <row r="23" spans="1:5" x14ac:dyDescent="0.25">
      <c r="A23" s="67"/>
      <c r="B23" s="67"/>
      <c r="C23" s="67"/>
      <c r="D23" s="67"/>
      <c r="E23" s="67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showGridLines="0" zoomScale="70" zoomScaleNormal="70" workbookViewId="0">
      <pane ySplit="3" topLeftCell="A4" activePane="bottomLeft" state="frozen"/>
      <selection pane="bottomLeft" activeCell="I4" sqref="I4:J23"/>
    </sheetView>
  </sheetViews>
  <sheetFormatPr defaultColWidth="9.140625" defaultRowHeight="15" x14ac:dyDescent="0.25"/>
  <cols>
    <col min="1" max="1" width="37.42578125" style="72" customWidth="1"/>
    <col min="2" max="2" width="20.7109375" style="72" customWidth="1"/>
    <col min="3" max="3" width="30.7109375" style="72" customWidth="1"/>
    <col min="4" max="4" width="19.85546875" style="72" customWidth="1"/>
    <col min="5" max="5" width="30.7109375" style="72" customWidth="1"/>
    <col min="6" max="6" width="20.7109375" style="72" customWidth="1"/>
    <col min="7" max="7" width="30.7109375" style="72" customWidth="1"/>
    <col min="8" max="8" width="20.7109375" style="72" customWidth="1"/>
    <col min="9" max="9" width="30.7109375" style="72" customWidth="1"/>
    <col min="10" max="10" width="20.7109375" style="72" customWidth="1"/>
    <col min="11" max="60" width="9.140625" style="72"/>
  </cols>
  <sheetData>
    <row r="1" spans="1:23" ht="80.099999999999994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</row>
    <row r="2" spans="1:23" x14ac:dyDescent="0.25">
      <c r="A2" s="176" t="s">
        <v>64</v>
      </c>
      <c r="B2" s="176"/>
      <c r="C2" s="176" t="s">
        <v>65</v>
      </c>
      <c r="D2" s="176"/>
      <c r="E2" s="176" t="s">
        <v>66</v>
      </c>
      <c r="F2" s="176"/>
      <c r="G2" s="176" t="s">
        <v>67</v>
      </c>
      <c r="H2" s="176"/>
      <c r="I2" s="176" t="s">
        <v>68</v>
      </c>
      <c r="J2" s="176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 x14ac:dyDescent="0.25">
      <c r="A3" s="102" t="s">
        <v>86</v>
      </c>
      <c r="B3" s="102" t="s">
        <v>69</v>
      </c>
      <c r="C3" s="102" t="s">
        <v>86</v>
      </c>
      <c r="D3" s="102" t="s">
        <v>69</v>
      </c>
      <c r="E3" s="102" t="s">
        <v>86</v>
      </c>
      <c r="F3" s="102" t="s">
        <v>69</v>
      </c>
      <c r="G3" s="102" t="s">
        <v>86</v>
      </c>
      <c r="H3" s="102" t="s">
        <v>69</v>
      </c>
      <c r="I3" s="102" t="s">
        <v>86</v>
      </c>
      <c r="J3" s="102" t="s">
        <v>69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x14ac:dyDescent="0.25">
      <c r="A4" s="75" t="s">
        <v>126</v>
      </c>
      <c r="B4" s="80">
        <v>2526815</v>
      </c>
      <c r="C4" s="75" t="s">
        <v>146</v>
      </c>
      <c r="D4" s="80">
        <v>17909750</v>
      </c>
      <c r="E4" s="75" t="s">
        <v>165</v>
      </c>
      <c r="F4" s="80">
        <v>13223500</v>
      </c>
      <c r="G4" s="75" t="s">
        <v>177</v>
      </c>
      <c r="H4" s="80">
        <v>4366992</v>
      </c>
      <c r="I4" s="75" t="s">
        <v>182</v>
      </c>
      <c r="J4" s="80">
        <v>15277960</v>
      </c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</row>
    <row r="5" spans="1:23" x14ac:dyDescent="0.25">
      <c r="A5" s="75" t="s">
        <v>127</v>
      </c>
      <c r="B5" s="80">
        <v>446151</v>
      </c>
      <c r="C5" s="75" t="s">
        <v>147</v>
      </c>
      <c r="D5" s="80">
        <v>14325175</v>
      </c>
      <c r="E5" s="75" t="s">
        <v>166</v>
      </c>
      <c r="F5" s="80">
        <v>7664360</v>
      </c>
      <c r="G5" s="75" t="s">
        <v>126</v>
      </c>
      <c r="H5" s="80">
        <v>4038508</v>
      </c>
      <c r="I5" s="75" t="s">
        <v>183</v>
      </c>
      <c r="J5" s="80">
        <v>5106861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</row>
    <row r="6" spans="1:23" x14ac:dyDescent="0.25">
      <c r="A6" s="75" t="s">
        <v>128</v>
      </c>
      <c r="B6" s="80">
        <v>418900</v>
      </c>
      <c r="C6" s="75" t="s">
        <v>148</v>
      </c>
      <c r="D6" s="80">
        <v>10388630</v>
      </c>
      <c r="E6" s="75" t="s">
        <v>167</v>
      </c>
      <c r="F6" s="80">
        <v>3152844</v>
      </c>
      <c r="G6" s="75" t="s">
        <v>149</v>
      </c>
      <c r="H6" s="80">
        <v>1745768</v>
      </c>
      <c r="I6" s="75" t="s">
        <v>174</v>
      </c>
      <c r="J6" s="80">
        <v>4241571</v>
      </c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</row>
    <row r="7" spans="1:23" x14ac:dyDescent="0.25">
      <c r="A7" s="75" t="s">
        <v>129</v>
      </c>
      <c r="B7" s="80">
        <v>347316</v>
      </c>
      <c r="C7" s="75" t="s">
        <v>149</v>
      </c>
      <c r="D7" s="80">
        <v>6682700</v>
      </c>
      <c r="E7" s="75" t="s">
        <v>168</v>
      </c>
      <c r="F7" s="80">
        <v>2993392</v>
      </c>
      <c r="G7" s="75" t="s">
        <v>140</v>
      </c>
      <c r="H7" s="80">
        <v>1433380</v>
      </c>
      <c r="I7" s="75" t="s">
        <v>152</v>
      </c>
      <c r="J7" s="80">
        <v>4114396</v>
      </c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spans="1:23" x14ac:dyDescent="0.25">
      <c r="A8" s="75" t="s">
        <v>130</v>
      </c>
      <c r="B8" s="80">
        <v>317053</v>
      </c>
      <c r="C8" s="75" t="s">
        <v>150</v>
      </c>
      <c r="D8" s="80">
        <v>5704550</v>
      </c>
      <c r="E8" s="75" t="s">
        <v>169</v>
      </c>
      <c r="F8" s="80">
        <v>2202856</v>
      </c>
      <c r="G8" s="75" t="s">
        <v>178</v>
      </c>
      <c r="H8" s="80">
        <v>1010000</v>
      </c>
      <c r="I8" s="75" t="s">
        <v>133</v>
      </c>
      <c r="J8" s="80">
        <v>3121730</v>
      </c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</row>
    <row r="9" spans="1:23" x14ac:dyDescent="0.25">
      <c r="A9" s="75" t="s">
        <v>131</v>
      </c>
      <c r="B9" s="80">
        <v>291840</v>
      </c>
      <c r="C9" s="75" t="s">
        <v>151</v>
      </c>
      <c r="D9" s="80">
        <v>5545150</v>
      </c>
      <c r="E9" s="75" t="s">
        <v>170</v>
      </c>
      <c r="F9" s="80">
        <v>1176140</v>
      </c>
      <c r="G9" s="75" t="s">
        <v>152</v>
      </c>
      <c r="H9" s="80">
        <v>857717</v>
      </c>
      <c r="I9" s="75" t="s">
        <v>126</v>
      </c>
      <c r="J9" s="80">
        <v>2121499</v>
      </c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</row>
    <row r="10" spans="1:23" x14ac:dyDescent="0.25">
      <c r="A10" s="75" t="s">
        <v>132</v>
      </c>
      <c r="B10" s="80">
        <v>133894</v>
      </c>
      <c r="C10" s="75" t="s">
        <v>152</v>
      </c>
      <c r="D10" s="80">
        <v>3678750</v>
      </c>
      <c r="E10" s="75" t="s">
        <v>148</v>
      </c>
      <c r="F10" s="80">
        <v>851855</v>
      </c>
      <c r="G10" s="75" t="s">
        <v>159</v>
      </c>
      <c r="H10" s="80">
        <v>694641</v>
      </c>
      <c r="I10" s="75" t="s">
        <v>128</v>
      </c>
      <c r="J10" s="80">
        <v>2119200</v>
      </c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</row>
    <row r="11" spans="1:23" x14ac:dyDescent="0.25">
      <c r="A11" s="75" t="s">
        <v>133</v>
      </c>
      <c r="B11" s="80">
        <v>105342</v>
      </c>
      <c r="C11" s="75" t="s">
        <v>153</v>
      </c>
      <c r="D11" s="80">
        <v>3675950</v>
      </c>
      <c r="E11" s="75" t="s">
        <v>171</v>
      </c>
      <c r="F11" s="80">
        <v>801360</v>
      </c>
      <c r="G11" s="75" t="s">
        <v>158</v>
      </c>
      <c r="H11" s="80">
        <v>601494</v>
      </c>
      <c r="I11" s="75" t="s">
        <v>184</v>
      </c>
      <c r="J11" s="80">
        <v>2049677</v>
      </c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</row>
    <row r="12" spans="1:23" x14ac:dyDescent="0.25">
      <c r="A12" s="75" t="s">
        <v>134</v>
      </c>
      <c r="B12" s="80">
        <v>87000</v>
      </c>
      <c r="C12" s="75" t="s">
        <v>154</v>
      </c>
      <c r="D12" s="80">
        <v>3174510</v>
      </c>
      <c r="E12" s="75" t="s">
        <v>172</v>
      </c>
      <c r="F12" s="80">
        <v>734100</v>
      </c>
      <c r="G12" s="75" t="s">
        <v>127</v>
      </c>
      <c r="H12" s="80">
        <v>548748</v>
      </c>
      <c r="I12" s="75" t="s">
        <v>185</v>
      </c>
      <c r="J12" s="80">
        <v>2009455</v>
      </c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</row>
    <row r="13" spans="1:23" x14ac:dyDescent="0.25">
      <c r="A13" s="75" t="s">
        <v>135</v>
      </c>
      <c r="B13" s="80">
        <v>60190</v>
      </c>
      <c r="C13" s="75" t="s">
        <v>155</v>
      </c>
      <c r="D13" s="80">
        <v>1878750</v>
      </c>
      <c r="E13" s="75" t="s">
        <v>173</v>
      </c>
      <c r="F13" s="80">
        <v>605600</v>
      </c>
      <c r="G13" s="75" t="s">
        <v>157</v>
      </c>
      <c r="H13" s="80">
        <v>433598</v>
      </c>
      <c r="I13" s="75" t="s">
        <v>159</v>
      </c>
      <c r="J13" s="80">
        <v>1637260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</row>
    <row r="14" spans="1:23" x14ac:dyDescent="0.25">
      <c r="A14" s="75" t="s">
        <v>136</v>
      </c>
      <c r="B14" s="80">
        <v>44737</v>
      </c>
      <c r="C14" s="75" t="s">
        <v>156</v>
      </c>
      <c r="D14" s="80">
        <v>1690525</v>
      </c>
      <c r="E14" s="75" t="s">
        <v>174</v>
      </c>
      <c r="F14" s="80">
        <v>594044</v>
      </c>
      <c r="G14" s="75" t="s">
        <v>151</v>
      </c>
      <c r="H14" s="80">
        <v>346796</v>
      </c>
      <c r="I14" s="75" t="s">
        <v>186</v>
      </c>
      <c r="J14" s="80">
        <v>1569232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</row>
    <row r="15" spans="1:23" x14ac:dyDescent="0.25">
      <c r="A15" s="75" t="s">
        <v>137</v>
      </c>
      <c r="B15" s="80">
        <v>32683</v>
      </c>
      <c r="C15" s="75" t="s">
        <v>157</v>
      </c>
      <c r="D15" s="80">
        <v>1179775</v>
      </c>
      <c r="E15" s="75" t="s">
        <v>159</v>
      </c>
      <c r="F15" s="80">
        <v>495520</v>
      </c>
      <c r="G15" s="75" t="s">
        <v>131</v>
      </c>
      <c r="H15" s="80">
        <v>322755</v>
      </c>
      <c r="I15" s="75" t="s">
        <v>187</v>
      </c>
      <c r="J15" s="80">
        <v>1426777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</row>
    <row r="16" spans="1:23" x14ac:dyDescent="0.25">
      <c r="A16" s="75" t="s">
        <v>138</v>
      </c>
      <c r="B16" s="80">
        <v>32458</v>
      </c>
      <c r="C16" s="75" t="s">
        <v>158</v>
      </c>
      <c r="D16" s="80">
        <v>971925</v>
      </c>
      <c r="E16" s="75" t="s">
        <v>126</v>
      </c>
      <c r="F16" s="80">
        <v>406600</v>
      </c>
      <c r="G16" s="75" t="s">
        <v>173</v>
      </c>
      <c r="H16" s="80">
        <v>247400</v>
      </c>
      <c r="I16" s="75" t="s">
        <v>188</v>
      </c>
      <c r="J16" s="80">
        <v>1248702</v>
      </c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</row>
    <row r="17" spans="1:23" x14ac:dyDescent="0.25">
      <c r="A17" s="75" t="s">
        <v>139</v>
      </c>
      <c r="B17" s="80">
        <v>32267</v>
      </c>
      <c r="C17" s="75" t="s">
        <v>159</v>
      </c>
      <c r="D17" s="80">
        <v>913850</v>
      </c>
      <c r="E17" s="75" t="s">
        <v>156</v>
      </c>
      <c r="F17" s="80">
        <v>347220</v>
      </c>
      <c r="G17" s="75" t="s">
        <v>179</v>
      </c>
      <c r="H17" s="80">
        <v>198436</v>
      </c>
      <c r="I17" s="75" t="s">
        <v>189</v>
      </c>
      <c r="J17" s="80">
        <v>1046720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</row>
    <row r="18" spans="1:23" x14ac:dyDescent="0.25">
      <c r="A18" s="75" t="s">
        <v>140</v>
      </c>
      <c r="B18" s="80">
        <v>31696</v>
      </c>
      <c r="C18" s="75" t="s">
        <v>160</v>
      </c>
      <c r="D18" s="80">
        <v>752500</v>
      </c>
      <c r="E18" s="75" t="s">
        <v>175</v>
      </c>
      <c r="F18" s="80">
        <v>327000</v>
      </c>
      <c r="G18" s="75" t="s">
        <v>136</v>
      </c>
      <c r="H18" s="80">
        <v>189000</v>
      </c>
      <c r="I18" s="75" t="s">
        <v>190</v>
      </c>
      <c r="J18" s="80">
        <v>906134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</row>
    <row r="19" spans="1:23" x14ac:dyDescent="0.25">
      <c r="A19" s="75" t="s">
        <v>141</v>
      </c>
      <c r="B19" s="80">
        <v>29250</v>
      </c>
      <c r="C19" s="75" t="s">
        <v>161</v>
      </c>
      <c r="D19" s="80">
        <v>646750</v>
      </c>
      <c r="E19" s="75" t="s">
        <v>157</v>
      </c>
      <c r="F19" s="80">
        <v>315000</v>
      </c>
      <c r="G19" s="75" t="s">
        <v>180</v>
      </c>
      <c r="H19" s="80">
        <v>171200</v>
      </c>
      <c r="I19" s="75" t="s">
        <v>156</v>
      </c>
      <c r="J19" s="80">
        <v>864924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</row>
    <row r="20" spans="1:23" x14ac:dyDescent="0.25">
      <c r="A20" s="75" t="s">
        <v>142</v>
      </c>
      <c r="B20" s="80">
        <v>20460</v>
      </c>
      <c r="C20" s="75" t="s">
        <v>141</v>
      </c>
      <c r="D20" s="80">
        <v>566150</v>
      </c>
      <c r="E20" s="75" t="s">
        <v>155</v>
      </c>
      <c r="F20" s="80">
        <v>284000</v>
      </c>
      <c r="G20" s="75" t="s">
        <v>181</v>
      </c>
      <c r="H20" s="80">
        <v>149900</v>
      </c>
      <c r="I20" s="75" t="s">
        <v>140</v>
      </c>
      <c r="J20" s="80">
        <v>855851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</row>
    <row r="21" spans="1:23" x14ac:dyDescent="0.25">
      <c r="A21" s="75" t="s">
        <v>143</v>
      </c>
      <c r="B21" s="80">
        <v>16000</v>
      </c>
      <c r="C21" s="75" t="s">
        <v>162</v>
      </c>
      <c r="D21" s="80">
        <v>542875</v>
      </c>
      <c r="E21" s="75" t="s">
        <v>176</v>
      </c>
      <c r="F21" s="80">
        <v>275000</v>
      </c>
      <c r="G21" s="75" t="s">
        <v>167</v>
      </c>
      <c r="H21" s="80">
        <v>148960</v>
      </c>
      <c r="I21" s="75" t="s">
        <v>147</v>
      </c>
      <c r="J21" s="80">
        <v>838512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</row>
    <row r="22" spans="1:23" x14ac:dyDescent="0.25">
      <c r="A22" s="75" t="s">
        <v>144</v>
      </c>
      <c r="B22" s="80">
        <v>12600</v>
      </c>
      <c r="C22" s="75" t="s">
        <v>163</v>
      </c>
      <c r="D22" s="80">
        <v>443000</v>
      </c>
      <c r="E22" s="75" t="s">
        <v>147</v>
      </c>
      <c r="F22" s="80">
        <v>260160</v>
      </c>
      <c r="G22" s="75" t="s">
        <v>138</v>
      </c>
      <c r="H22" s="80">
        <v>144350</v>
      </c>
      <c r="I22" s="75" t="s">
        <v>191</v>
      </c>
      <c r="J22" s="80">
        <v>802186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</row>
    <row r="23" spans="1:23" x14ac:dyDescent="0.25">
      <c r="A23" s="76" t="s">
        <v>145</v>
      </c>
      <c r="B23" s="87">
        <v>11200</v>
      </c>
      <c r="C23" s="76" t="s">
        <v>164</v>
      </c>
      <c r="D23" s="87">
        <v>435300</v>
      </c>
      <c r="E23" s="76" t="s">
        <v>131</v>
      </c>
      <c r="F23" s="88">
        <v>250178</v>
      </c>
      <c r="G23" s="76" t="s">
        <v>169</v>
      </c>
      <c r="H23" s="88">
        <v>130400</v>
      </c>
      <c r="I23" s="76" t="s">
        <v>131</v>
      </c>
      <c r="J23" s="88">
        <v>791412</v>
      </c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</row>
    <row r="24" spans="1:23" x14ac:dyDescent="0.25">
      <c r="A24" s="73"/>
      <c r="B24" s="73"/>
      <c r="C24" s="73"/>
      <c r="D24" s="73"/>
      <c r="E24" s="73" t="s">
        <v>113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</row>
    <row r="25" spans="1:23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</row>
    <row r="26" spans="1:23" x14ac:dyDescent="0.25">
      <c r="A26" s="36" t="s">
        <v>19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</row>
    <row r="27" spans="1:23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</row>
    <row r="28" spans="1:23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</row>
    <row r="29" spans="1:23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</row>
    <row r="30" spans="1:23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</row>
    <row r="31" spans="1:23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</row>
    <row r="32" spans="1:23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</row>
    <row r="33" spans="1:23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</row>
    <row r="34" spans="1:23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</row>
    <row r="35" spans="1:23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</row>
    <row r="36" spans="1:23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1:23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1:23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1:23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1:23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1:23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showGridLines="0" zoomScale="80" zoomScaleNormal="80" workbookViewId="0">
      <pane ySplit="3" topLeftCell="A4" activePane="bottomLeft" state="frozen"/>
      <selection pane="bottomLeft" activeCell="J3" sqref="J3:K3"/>
    </sheetView>
  </sheetViews>
  <sheetFormatPr defaultColWidth="9.140625" defaultRowHeight="15" x14ac:dyDescent="0.25"/>
  <cols>
    <col min="1" max="2" width="28.140625" style="72" customWidth="1"/>
    <col min="3" max="3" width="16.7109375" style="72" customWidth="1"/>
    <col min="4" max="5" width="28.140625" style="72" customWidth="1"/>
    <col min="6" max="6" width="16.7109375" style="72" customWidth="1"/>
    <col min="7" max="8" width="28.140625" style="72" customWidth="1"/>
    <col min="9" max="9" width="16.7109375" style="72" customWidth="1"/>
    <col min="10" max="11" width="28.140625" style="72" customWidth="1"/>
    <col min="12" max="12" width="16.7109375" style="72" customWidth="1"/>
    <col min="13" max="14" width="28.140625" style="72" customWidth="1"/>
    <col min="15" max="15" width="16.7109375" style="72" customWidth="1"/>
    <col min="16" max="60" width="9.140625" style="72"/>
  </cols>
  <sheetData>
    <row r="1" spans="1:20" ht="80.099999999999994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0" x14ac:dyDescent="0.25">
      <c r="A2" s="176" t="s">
        <v>64</v>
      </c>
      <c r="B2" s="176"/>
      <c r="C2" s="176"/>
      <c r="D2" s="176" t="s">
        <v>65</v>
      </c>
      <c r="E2" s="176"/>
      <c r="F2" s="176"/>
      <c r="G2" s="176" t="s">
        <v>66</v>
      </c>
      <c r="H2" s="176"/>
      <c r="I2" s="176"/>
      <c r="J2" s="176" t="s">
        <v>67</v>
      </c>
      <c r="K2" s="176"/>
      <c r="L2" s="176"/>
      <c r="M2" s="176" t="s">
        <v>68</v>
      </c>
      <c r="N2" s="176"/>
      <c r="O2" s="176"/>
      <c r="P2" s="73"/>
      <c r="Q2" s="73"/>
      <c r="R2" s="73"/>
      <c r="S2" s="73"/>
      <c r="T2" s="73"/>
    </row>
    <row r="3" spans="1:20" x14ac:dyDescent="0.25">
      <c r="A3" s="102" t="s">
        <v>86</v>
      </c>
      <c r="B3" s="102" t="s">
        <v>70</v>
      </c>
      <c r="C3" s="102" t="s">
        <v>99</v>
      </c>
      <c r="D3" s="102" t="s">
        <v>86</v>
      </c>
      <c r="E3" s="102" t="s">
        <v>70</v>
      </c>
      <c r="F3" s="102" t="s">
        <v>99</v>
      </c>
      <c r="G3" s="102" t="s">
        <v>86</v>
      </c>
      <c r="H3" s="102" t="s">
        <v>70</v>
      </c>
      <c r="I3" s="102" t="s">
        <v>99</v>
      </c>
      <c r="J3" s="102" t="s">
        <v>86</v>
      </c>
      <c r="K3" s="102" t="s">
        <v>70</v>
      </c>
      <c r="L3" s="102" t="s">
        <v>99</v>
      </c>
      <c r="M3" s="102" t="s">
        <v>86</v>
      </c>
      <c r="N3" s="102" t="s">
        <v>70</v>
      </c>
      <c r="O3" s="102" t="s">
        <v>99</v>
      </c>
      <c r="P3" s="73"/>
      <c r="Q3" s="73"/>
      <c r="R3" s="73"/>
      <c r="S3" s="73"/>
      <c r="T3" s="73"/>
    </row>
    <row r="4" spans="1:20" x14ac:dyDescent="0.25">
      <c r="A4" s="75" t="s">
        <v>126</v>
      </c>
      <c r="B4" s="75" t="s">
        <v>126</v>
      </c>
      <c r="C4" s="80">
        <v>1359551</v>
      </c>
      <c r="D4" s="75" t="s">
        <v>147</v>
      </c>
      <c r="E4" s="75" t="s">
        <v>206</v>
      </c>
      <c r="F4" s="80">
        <v>12540280</v>
      </c>
      <c r="G4" s="75" t="s">
        <v>166</v>
      </c>
      <c r="H4" s="75" t="s">
        <v>222</v>
      </c>
      <c r="I4" s="80">
        <v>7408520</v>
      </c>
      <c r="J4" s="75" t="s">
        <v>126</v>
      </c>
      <c r="K4" s="75" t="s">
        <v>126</v>
      </c>
      <c r="L4" s="80">
        <v>3716747</v>
      </c>
      <c r="M4" s="75" t="s">
        <v>182</v>
      </c>
      <c r="N4" s="75" t="s">
        <v>246</v>
      </c>
      <c r="O4" s="80">
        <v>8430895</v>
      </c>
      <c r="P4" s="73"/>
      <c r="Q4" s="73"/>
      <c r="R4" s="73"/>
      <c r="S4" s="73"/>
      <c r="T4" s="73"/>
    </row>
    <row r="5" spans="1:20" x14ac:dyDescent="0.25">
      <c r="A5" s="75" t="s">
        <v>126</v>
      </c>
      <c r="B5" s="75" t="s">
        <v>192</v>
      </c>
      <c r="C5" s="80">
        <v>1134374</v>
      </c>
      <c r="D5" s="75" t="s">
        <v>148</v>
      </c>
      <c r="E5" s="75" t="s">
        <v>148</v>
      </c>
      <c r="F5" s="80">
        <v>5008675</v>
      </c>
      <c r="G5" s="75" t="s">
        <v>165</v>
      </c>
      <c r="H5" s="75" t="s">
        <v>223</v>
      </c>
      <c r="I5" s="80">
        <v>5889970</v>
      </c>
      <c r="J5" s="75" t="s">
        <v>177</v>
      </c>
      <c r="K5" s="75" t="s">
        <v>234</v>
      </c>
      <c r="L5" s="80">
        <v>2582548</v>
      </c>
      <c r="M5" s="75" t="s">
        <v>183</v>
      </c>
      <c r="N5" s="75" t="s">
        <v>247</v>
      </c>
      <c r="O5" s="80">
        <v>4914585</v>
      </c>
      <c r="P5" s="73"/>
      <c r="Q5" s="73"/>
      <c r="R5" s="73"/>
      <c r="S5" s="73"/>
      <c r="T5" s="73"/>
    </row>
    <row r="6" spans="1:20" x14ac:dyDescent="0.25">
      <c r="A6" s="75" t="s">
        <v>128</v>
      </c>
      <c r="B6" s="75" t="s">
        <v>193</v>
      </c>
      <c r="C6" s="80">
        <v>389900</v>
      </c>
      <c r="D6" s="75" t="s">
        <v>150</v>
      </c>
      <c r="E6" s="75" t="s">
        <v>207</v>
      </c>
      <c r="F6" s="80">
        <v>4199075</v>
      </c>
      <c r="G6" s="75" t="s">
        <v>165</v>
      </c>
      <c r="H6" s="75" t="s">
        <v>165</v>
      </c>
      <c r="I6" s="80">
        <v>4755310</v>
      </c>
      <c r="J6" s="75" t="s">
        <v>177</v>
      </c>
      <c r="K6" s="75" t="s">
        <v>235</v>
      </c>
      <c r="L6" s="80">
        <v>1784444</v>
      </c>
      <c r="M6" s="75" t="s">
        <v>174</v>
      </c>
      <c r="N6" s="75" t="s">
        <v>174</v>
      </c>
      <c r="O6" s="80">
        <v>4241571</v>
      </c>
      <c r="P6" s="73"/>
      <c r="Q6" s="73"/>
      <c r="R6" s="73"/>
      <c r="S6" s="73"/>
      <c r="T6" s="73"/>
    </row>
    <row r="7" spans="1:20" x14ac:dyDescent="0.25">
      <c r="A7" s="75" t="s">
        <v>130</v>
      </c>
      <c r="B7" s="75" t="s">
        <v>130</v>
      </c>
      <c r="C7" s="80">
        <v>316582</v>
      </c>
      <c r="D7" s="75" t="s">
        <v>146</v>
      </c>
      <c r="E7" s="75" t="s">
        <v>208</v>
      </c>
      <c r="F7" s="80">
        <v>4001200</v>
      </c>
      <c r="G7" s="75" t="s">
        <v>168</v>
      </c>
      <c r="H7" s="75" t="s">
        <v>224</v>
      </c>
      <c r="I7" s="80">
        <v>2953392</v>
      </c>
      <c r="J7" s="75" t="s">
        <v>140</v>
      </c>
      <c r="K7" s="75" t="s">
        <v>236</v>
      </c>
      <c r="L7" s="80">
        <v>1432780</v>
      </c>
      <c r="M7" s="75" t="s">
        <v>182</v>
      </c>
      <c r="N7" s="75" t="s">
        <v>248</v>
      </c>
      <c r="O7" s="80">
        <v>3961459</v>
      </c>
      <c r="P7" s="73"/>
      <c r="Q7" s="73"/>
      <c r="R7" s="73"/>
      <c r="S7" s="73"/>
      <c r="T7" s="73"/>
    </row>
    <row r="8" spans="1:20" x14ac:dyDescent="0.25">
      <c r="A8" s="75" t="s">
        <v>129</v>
      </c>
      <c r="B8" s="75" t="s">
        <v>194</v>
      </c>
      <c r="C8" s="80">
        <v>309570</v>
      </c>
      <c r="D8" s="75" t="s">
        <v>154</v>
      </c>
      <c r="E8" s="75" t="s">
        <v>154</v>
      </c>
      <c r="F8" s="80">
        <v>3174510</v>
      </c>
      <c r="G8" s="75" t="s">
        <v>167</v>
      </c>
      <c r="H8" s="75" t="s">
        <v>225</v>
      </c>
      <c r="I8" s="80">
        <v>2858564</v>
      </c>
      <c r="J8" s="75" t="s">
        <v>178</v>
      </c>
      <c r="K8" s="75" t="s">
        <v>178</v>
      </c>
      <c r="L8" s="80">
        <v>961600</v>
      </c>
      <c r="M8" s="75" t="s">
        <v>133</v>
      </c>
      <c r="N8" s="75" t="s">
        <v>133</v>
      </c>
      <c r="O8" s="80">
        <v>2151850</v>
      </c>
      <c r="P8" s="73"/>
      <c r="Q8" s="73"/>
      <c r="R8" s="73"/>
      <c r="S8" s="73"/>
      <c r="T8" s="73"/>
    </row>
    <row r="9" spans="1:20" x14ac:dyDescent="0.25">
      <c r="A9" s="75" t="s">
        <v>131</v>
      </c>
      <c r="B9" s="75" t="s">
        <v>131</v>
      </c>
      <c r="C9" s="80">
        <v>291840</v>
      </c>
      <c r="D9" s="75" t="s">
        <v>153</v>
      </c>
      <c r="E9" s="75" t="s">
        <v>153</v>
      </c>
      <c r="F9" s="80">
        <v>3135700</v>
      </c>
      <c r="G9" s="75" t="s">
        <v>169</v>
      </c>
      <c r="H9" s="75" t="s">
        <v>169</v>
      </c>
      <c r="I9" s="80">
        <v>2135300</v>
      </c>
      <c r="J9" s="75" t="s">
        <v>149</v>
      </c>
      <c r="K9" s="75" t="s">
        <v>237</v>
      </c>
      <c r="L9" s="80">
        <v>688162</v>
      </c>
      <c r="M9" s="75" t="s">
        <v>152</v>
      </c>
      <c r="N9" s="75" t="s">
        <v>239</v>
      </c>
      <c r="O9" s="80">
        <v>2033957</v>
      </c>
      <c r="P9" s="73"/>
      <c r="Q9" s="73"/>
      <c r="R9" s="73"/>
      <c r="S9" s="73"/>
      <c r="T9" s="73"/>
    </row>
    <row r="10" spans="1:20" x14ac:dyDescent="0.25">
      <c r="A10" s="75" t="s">
        <v>127</v>
      </c>
      <c r="B10" s="75" t="s">
        <v>195</v>
      </c>
      <c r="C10" s="80">
        <v>259546</v>
      </c>
      <c r="D10" s="75" t="s">
        <v>148</v>
      </c>
      <c r="E10" s="75" t="s">
        <v>209</v>
      </c>
      <c r="F10" s="80">
        <v>3100605</v>
      </c>
      <c r="G10" s="75" t="s">
        <v>165</v>
      </c>
      <c r="H10" s="75" t="s">
        <v>226</v>
      </c>
      <c r="I10" s="80">
        <v>1062300</v>
      </c>
      <c r="J10" s="75" t="s">
        <v>158</v>
      </c>
      <c r="K10" s="75" t="s">
        <v>158</v>
      </c>
      <c r="L10" s="80">
        <v>601494</v>
      </c>
      <c r="M10" s="75" t="s">
        <v>126</v>
      </c>
      <c r="N10" s="75" t="s">
        <v>192</v>
      </c>
      <c r="O10" s="80">
        <v>1784970</v>
      </c>
      <c r="P10" s="73"/>
      <c r="Q10" s="73"/>
      <c r="R10" s="73"/>
      <c r="S10" s="73"/>
      <c r="T10" s="73"/>
    </row>
    <row r="11" spans="1:20" x14ac:dyDescent="0.25">
      <c r="A11" s="75" t="s">
        <v>132</v>
      </c>
      <c r="B11" s="75" t="s">
        <v>132</v>
      </c>
      <c r="C11" s="80">
        <v>120816</v>
      </c>
      <c r="D11" s="75" t="s">
        <v>146</v>
      </c>
      <c r="E11" s="75" t="s">
        <v>210</v>
      </c>
      <c r="F11" s="80">
        <v>3097000</v>
      </c>
      <c r="G11" s="75" t="s">
        <v>171</v>
      </c>
      <c r="H11" s="75" t="s">
        <v>171</v>
      </c>
      <c r="I11" s="80">
        <v>801360</v>
      </c>
      <c r="J11" s="75" t="s">
        <v>127</v>
      </c>
      <c r="K11" s="75" t="s">
        <v>238</v>
      </c>
      <c r="L11" s="80">
        <v>548748</v>
      </c>
      <c r="M11" s="75" t="s">
        <v>185</v>
      </c>
      <c r="N11" s="75" t="s">
        <v>185</v>
      </c>
      <c r="O11" s="80">
        <v>1561965</v>
      </c>
      <c r="P11" s="73"/>
      <c r="Q11" s="73"/>
      <c r="R11" s="73"/>
      <c r="S11" s="73"/>
      <c r="T11" s="73"/>
    </row>
    <row r="12" spans="1:20" x14ac:dyDescent="0.25">
      <c r="A12" s="75" t="s">
        <v>133</v>
      </c>
      <c r="B12" s="75" t="s">
        <v>133</v>
      </c>
      <c r="C12" s="80">
        <v>85146</v>
      </c>
      <c r="D12" s="75" t="s">
        <v>152</v>
      </c>
      <c r="E12" s="75" t="s">
        <v>152</v>
      </c>
      <c r="F12" s="80">
        <v>3063375</v>
      </c>
      <c r="G12" s="75" t="s">
        <v>172</v>
      </c>
      <c r="H12" s="75" t="s">
        <v>227</v>
      </c>
      <c r="I12" s="80">
        <v>696100</v>
      </c>
      <c r="J12" s="75" t="s">
        <v>152</v>
      </c>
      <c r="K12" s="75" t="s">
        <v>239</v>
      </c>
      <c r="L12" s="80">
        <v>523215</v>
      </c>
      <c r="M12" s="75" t="s">
        <v>186</v>
      </c>
      <c r="N12" s="75" t="s">
        <v>249</v>
      </c>
      <c r="O12" s="80">
        <v>1406468</v>
      </c>
      <c r="P12" s="73"/>
      <c r="Q12" s="73"/>
      <c r="R12" s="73"/>
      <c r="S12" s="73"/>
      <c r="T12" s="73"/>
    </row>
    <row r="13" spans="1:20" x14ac:dyDescent="0.25">
      <c r="A13" s="75" t="s">
        <v>127</v>
      </c>
      <c r="B13" s="75" t="s">
        <v>196</v>
      </c>
      <c r="C13" s="80">
        <v>77064</v>
      </c>
      <c r="D13" s="75" t="s">
        <v>146</v>
      </c>
      <c r="E13" s="75" t="s">
        <v>211</v>
      </c>
      <c r="F13" s="80">
        <v>2292850</v>
      </c>
      <c r="G13" s="75" t="s">
        <v>165</v>
      </c>
      <c r="H13" s="75" t="s">
        <v>228</v>
      </c>
      <c r="I13" s="80">
        <v>647760</v>
      </c>
      <c r="J13" s="75" t="s">
        <v>149</v>
      </c>
      <c r="K13" s="75" t="s">
        <v>240</v>
      </c>
      <c r="L13" s="80">
        <v>497640</v>
      </c>
      <c r="M13" s="75" t="s">
        <v>128</v>
      </c>
      <c r="N13" s="75" t="s">
        <v>250</v>
      </c>
      <c r="O13" s="80">
        <v>1352500</v>
      </c>
      <c r="P13" s="73"/>
      <c r="Q13" s="73"/>
      <c r="R13" s="73"/>
      <c r="S13" s="73"/>
      <c r="T13" s="73"/>
    </row>
    <row r="14" spans="1:20" x14ac:dyDescent="0.25">
      <c r="A14" s="75" t="s">
        <v>134</v>
      </c>
      <c r="B14" s="75" t="s">
        <v>197</v>
      </c>
      <c r="C14" s="80">
        <v>73200</v>
      </c>
      <c r="D14" s="75" t="s">
        <v>151</v>
      </c>
      <c r="E14" s="75" t="s">
        <v>212</v>
      </c>
      <c r="F14" s="80">
        <v>2120150</v>
      </c>
      <c r="G14" s="75" t="s">
        <v>148</v>
      </c>
      <c r="H14" s="75" t="s">
        <v>148</v>
      </c>
      <c r="I14" s="80">
        <v>617965</v>
      </c>
      <c r="J14" s="75" t="s">
        <v>159</v>
      </c>
      <c r="K14" s="75" t="s">
        <v>241</v>
      </c>
      <c r="L14" s="80">
        <v>470170</v>
      </c>
      <c r="M14" s="75" t="s">
        <v>188</v>
      </c>
      <c r="N14" s="75" t="s">
        <v>251</v>
      </c>
      <c r="O14" s="80">
        <v>1248502</v>
      </c>
      <c r="P14" s="73"/>
      <c r="Q14" s="73"/>
      <c r="R14" s="73"/>
      <c r="S14" s="73"/>
      <c r="T14" s="73"/>
    </row>
    <row r="15" spans="1:20" x14ac:dyDescent="0.25">
      <c r="A15" s="75" t="s">
        <v>127</v>
      </c>
      <c r="B15" s="75" t="s">
        <v>127</v>
      </c>
      <c r="C15" s="80">
        <v>60596</v>
      </c>
      <c r="D15" s="75" t="s">
        <v>146</v>
      </c>
      <c r="E15" s="75" t="s">
        <v>213</v>
      </c>
      <c r="F15" s="80">
        <v>2047800</v>
      </c>
      <c r="G15" s="75" t="s">
        <v>170</v>
      </c>
      <c r="H15" s="75" t="s">
        <v>229</v>
      </c>
      <c r="I15" s="80">
        <v>597680</v>
      </c>
      <c r="J15" s="75" t="s">
        <v>131</v>
      </c>
      <c r="K15" s="75" t="s">
        <v>131</v>
      </c>
      <c r="L15" s="80">
        <v>322755</v>
      </c>
      <c r="M15" s="75" t="s">
        <v>182</v>
      </c>
      <c r="N15" s="75" t="s">
        <v>252</v>
      </c>
      <c r="O15" s="80">
        <v>1171012</v>
      </c>
      <c r="P15" s="73"/>
      <c r="Q15" s="73"/>
      <c r="R15" s="73"/>
      <c r="S15" s="73"/>
      <c r="T15" s="73"/>
    </row>
    <row r="16" spans="1:20" x14ac:dyDescent="0.25">
      <c r="A16" s="75" t="s">
        <v>136</v>
      </c>
      <c r="B16" s="75" t="s">
        <v>198</v>
      </c>
      <c r="C16" s="80">
        <v>44017</v>
      </c>
      <c r="D16" s="75" t="s">
        <v>151</v>
      </c>
      <c r="E16" s="75" t="s">
        <v>214</v>
      </c>
      <c r="F16" s="80">
        <v>1961475</v>
      </c>
      <c r="G16" s="75" t="s">
        <v>174</v>
      </c>
      <c r="H16" s="75" t="s">
        <v>174</v>
      </c>
      <c r="I16" s="80">
        <v>594044</v>
      </c>
      <c r="J16" s="75" t="s">
        <v>152</v>
      </c>
      <c r="K16" s="75" t="s">
        <v>152</v>
      </c>
      <c r="L16" s="80">
        <v>306761</v>
      </c>
      <c r="M16" s="75" t="s">
        <v>184</v>
      </c>
      <c r="N16" s="75" t="s">
        <v>253</v>
      </c>
      <c r="O16" s="80">
        <v>1151957</v>
      </c>
      <c r="P16" s="73"/>
      <c r="Q16" s="73"/>
      <c r="R16" s="73"/>
      <c r="S16" s="73"/>
      <c r="T16" s="73"/>
    </row>
    <row r="17" spans="1:20" x14ac:dyDescent="0.25">
      <c r="A17" s="75" t="s">
        <v>127</v>
      </c>
      <c r="B17" s="75" t="s">
        <v>199</v>
      </c>
      <c r="C17" s="80">
        <v>42546</v>
      </c>
      <c r="D17" s="75" t="s">
        <v>148</v>
      </c>
      <c r="E17" s="75" t="s">
        <v>215</v>
      </c>
      <c r="F17" s="80">
        <v>1785300</v>
      </c>
      <c r="G17" s="75" t="s">
        <v>170</v>
      </c>
      <c r="H17" s="75" t="s">
        <v>230</v>
      </c>
      <c r="I17" s="80">
        <v>578460</v>
      </c>
      <c r="J17" s="75" t="s">
        <v>149</v>
      </c>
      <c r="K17" s="75" t="s">
        <v>242</v>
      </c>
      <c r="L17" s="80">
        <v>304976</v>
      </c>
      <c r="M17" s="75" t="s">
        <v>182</v>
      </c>
      <c r="N17" s="75" t="s">
        <v>254</v>
      </c>
      <c r="O17" s="80">
        <v>1132144</v>
      </c>
      <c r="P17" s="73"/>
      <c r="Q17" s="73"/>
      <c r="R17" s="73"/>
      <c r="S17" s="73"/>
      <c r="T17" s="73"/>
    </row>
    <row r="18" spans="1:20" x14ac:dyDescent="0.25">
      <c r="A18" s="75" t="s">
        <v>129</v>
      </c>
      <c r="B18" s="75" t="s">
        <v>200</v>
      </c>
      <c r="C18" s="80">
        <v>37746</v>
      </c>
      <c r="D18" s="75" t="s">
        <v>147</v>
      </c>
      <c r="E18" s="75" t="s">
        <v>216</v>
      </c>
      <c r="F18" s="80">
        <v>1736895</v>
      </c>
      <c r="G18" s="75" t="s">
        <v>165</v>
      </c>
      <c r="H18" s="75" t="s">
        <v>231</v>
      </c>
      <c r="I18" s="80">
        <v>452700</v>
      </c>
      <c r="J18" s="75" t="s">
        <v>126</v>
      </c>
      <c r="K18" s="75" t="s">
        <v>243</v>
      </c>
      <c r="L18" s="80">
        <v>265196</v>
      </c>
      <c r="M18" s="75" t="s">
        <v>190</v>
      </c>
      <c r="N18" s="75" t="s">
        <v>255</v>
      </c>
      <c r="O18" s="80">
        <v>900546</v>
      </c>
      <c r="P18" s="73"/>
      <c r="Q18" s="73"/>
      <c r="R18" s="73"/>
      <c r="S18" s="73"/>
      <c r="T18" s="73"/>
    </row>
    <row r="19" spans="1:20" x14ac:dyDescent="0.25">
      <c r="A19" s="75" t="s">
        <v>126</v>
      </c>
      <c r="B19" s="75" t="s">
        <v>201</v>
      </c>
      <c r="C19" s="80">
        <v>30000</v>
      </c>
      <c r="D19" s="75" t="s">
        <v>146</v>
      </c>
      <c r="E19" s="75" t="s">
        <v>217</v>
      </c>
      <c r="F19" s="80">
        <v>1628000</v>
      </c>
      <c r="G19" s="75" t="s">
        <v>165</v>
      </c>
      <c r="H19" s="75" t="s">
        <v>232</v>
      </c>
      <c r="I19" s="80">
        <v>415460</v>
      </c>
      <c r="J19" s="75" t="s">
        <v>173</v>
      </c>
      <c r="K19" s="75" t="s">
        <v>173</v>
      </c>
      <c r="L19" s="80">
        <v>247400</v>
      </c>
      <c r="M19" s="75" t="s">
        <v>133</v>
      </c>
      <c r="N19" s="75" t="s">
        <v>256</v>
      </c>
      <c r="O19" s="80">
        <v>874150</v>
      </c>
      <c r="P19" s="73"/>
      <c r="Q19" s="73"/>
      <c r="R19" s="73"/>
      <c r="S19" s="73"/>
      <c r="T19" s="73"/>
    </row>
    <row r="20" spans="1:20" x14ac:dyDescent="0.25">
      <c r="A20" s="75" t="s">
        <v>135</v>
      </c>
      <c r="B20" s="75" t="s">
        <v>202</v>
      </c>
      <c r="C20" s="80">
        <v>28465</v>
      </c>
      <c r="D20" s="75" t="s">
        <v>151</v>
      </c>
      <c r="E20" s="75" t="s">
        <v>218</v>
      </c>
      <c r="F20" s="80">
        <v>1463525</v>
      </c>
      <c r="G20" s="75" t="s">
        <v>173</v>
      </c>
      <c r="H20" s="75" t="s">
        <v>173</v>
      </c>
      <c r="I20" s="80">
        <v>410600</v>
      </c>
      <c r="J20" s="75" t="s">
        <v>157</v>
      </c>
      <c r="K20" s="75" t="s">
        <v>244</v>
      </c>
      <c r="L20" s="80">
        <v>224850</v>
      </c>
      <c r="M20" s="75" t="s">
        <v>159</v>
      </c>
      <c r="N20" s="75" t="s">
        <v>257</v>
      </c>
      <c r="O20" s="80">
        <v>850007</v>
      </c>
      <c r="P20" s="73"/>
      <c r="Q20" s="73"/>
      <c r="R20" s="73"/>
      <c r="S20" s="73"/>
      <c r="T20" s="73"/>
    </row>
    <row r="21" spans="1:20" x14ac:dyDescent="0.25">
      <c r="A21" s="75" t="s">
        <v>139</v>
      </c>
      <c r="B21" s="75" t="s">
        <v>203</v>
      </c>
      <c r="C21" s="80">
        <v>26195</v>
      </c>
      <c r="D21" s="75" t="s">
        <v>146</v>
      </c>
      <c r="E21" s="75" t="s">
        <v>219</v>
      </c>
      <c r="F21" s="80">
        <v>1456000</v>
      </c>
      <c r="G21" s="75" t="s">
        <v>126</v>
      </c>
      <c r="H21" s="75" t="s">
        <v>126</v>
      </c>
      <c r="I21" s="80">
        <v>343600</v>
      </c>
      <c r="J21" s="75" t="s">
        <v>159</v>
      </c>
      <c r="K21" s="75" t="s">
        <v>245</v>
      </c>
      <c r="L21" s="80">
        <v>211260</v>
      </c>
      <c r="M21" s="75" t="s">
        <v>187</v>
      </c>
      <c r="N21" s="75" t="s">
        <v>187</v>
      </c>
      <c r="O21" s="80">
        <v>849228</v>
      </c>
      <c r="P21" s="73"/>
      <c r="Q21" s="73"/>
      <c r="R21" s="73"/>
      <c r="S21" s="73"/>
      <c r="T21" s="73"/>
    </row>
    <row r="22" spans="1:20" x14ac:dyDescent="0.25">
      <c r="A22" s="75" t="s">
        <v>138</v>
      </c>
      <c r="B22" s="75" t="s">
        <v>204</v>
      </c>
      <c r="C22" s="80">
        <v>25971</v>
      </c>
      <c r="D22" s="76" t="s">
        <v>150</v>
      </c>
      <c r="E22" s="76" t="s">
        <v>220</v>
      </c>
      <c r="F22" s="80">
        <v>1356800</v>
      </c>
      <c r="G22" s="76" t="s">
        <v>175</v>
      </c>
      <c r="H22" s="76" t="s">
        <v>175</v>
      </c>
      <c r="I22" s="80">
        <v>327000</v>
      </c>
      <c r="J22" s="75" t="s">
        <v>151</v>
      </c>
      <c r="K22" s="75" t="s">
        <v>212</v>
      </c>
      <c r="L22" s="80">
        <v>170870</v>
      </c>
      <c r="M22" s="75" t="s">
        <v>152</v>
      </c>
      <c r="N22" s="75" t="s">
        <v>258</v>
      </c>
      <c r="O22" s="80">
        <v>823511</v>
      </c>
      <c r="P22" s="73"/>
      <c r="Q22" s="73"/>
      <c r="R22" s="73"/>
      <c r="S22" s="73"/>
      <c r="T22" s="73"/>
    </row>
    <row r="23" spans="1:20" x14ac:dyDescent="0.25">
      <c r="A23" s="76" t="s">
        <v>128</v>
      </c>
      <c r="B23" s="76" t="s">
        <v>205</v>
      </c>
      <c r="C23" s="87">
        <v>24000</v>
      </c>
      <c r="D23" s="91" t="s">
        <v>156</v>
      </c>
      <c r="E23" s="76" t="s">
        <v>221</v>
      </c>
      <c r="F23" s="90">
        <v>1306225</v>
      </c>
      <c r="G23" s="76" t="s">
        <v>156</v>
      </c>
      <c r="H23" s="76" t="s">
        <v>233</v>
      </c>
      <c r="I23" s="88">
        <v>285820</v>
      </c>
      <c r="J23" s="76" t="s">
        <v>136</v>
      </c>
      <c r="K23" s="76" t="s">
        <v>198</v>
      </c>
      <c r="L23" s="88">
        <v>166940</v>
      </c>
      <c r="M23" s="76" t="s">
        <v>191</v>
      </c>
      <c r="N23" s="76" t="s">
        <v>259</v>
      </c>
      <c r="O23" s="88">
        <v>802186</v>
      </c>
      <c r="P23" s="73"/>
      <c r="Q23" s="73"/>
      <c r="R23" s="73"/>
      <c r="S23" s="73"/>
      <c r="T23" s="73"/>
    </row>
    <row r="24" spans="1:20" x14ac:dyDescent="0.25">
      <c r="A24" s="73"/>
      <c r="B24" s="73"/>
      <c r="C24" s="73"/>
      <c r="D24" s="73"/>
      <c r="E24" s="73"/>
      <c r="F24" s="73"/>
      <c r="G24" s="73" t="s">
        <v>113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1:20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1:20" x14ac:dyDescent="0.25">
      <c r="A26" s="36" t="s">
        <v>19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pans="1:20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1:20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pans="1:20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pans="1:20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1:20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1:20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1:20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</row>
    <row r="34" spans="1:20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1:20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1:20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1:20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1:20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1:20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1:20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1:20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1:20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1:20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20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1:20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1:20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1:20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1:20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1:16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1:16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1:16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1:16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1:16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1:16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1:16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1:16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1:16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zoomScale="90" zoomScaleNormal="90" workbookViewId="0">
      <pane ySplit="3" topLeftCell="A4" activePane="bottomLeft" state="frozen"/>
      <selection pane="bottomLeft" activeCell="I4" sqref="I4:J23"/>
    </sheetView>
  </sheetViews>
  <sheetFormatPr defaultColWidth="9.140625" defaultRowHeight="15" x14ac:dyDescent="0.25"/>
  <cols>
    <col min="1" max="1" width="30.7109375" style="72" customWidth="1"/>
    <col min="2" max="2" width="20.7109375" style="72" customWidth="1"/>
    <col min="3" max="3" width="30.7109375" style="72" customWidth="1"/>
    <col min="4" max="4" width="20.7109375" style="72" customWidth="1"/>
    <col min="5" max="5" width="30.7109375" style="72" customWidth="1"/>
    <col min="6" max="6" width="20.7109375" style="72" customWidth="1"/>
    <col min="7" max="7" width="30.7109375" style="72" customWidth="1"/>
    <col min="8" max="8" width="20.7109375" style="72" customWidth="1"/>
    <col min="9" max="9" width="30.7109375" style="72" customWidth="1"/>
    <col min="10" max="10" width="20.7109375" style="72" customWidth="1"/>
    <col min="11" max="60" width="9.140625" style="72"/>
  </cols>
  <sheetData>
    <row r="1" spans="1:16" ht="80.099999999999994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</row>
    <row r="2" spans="1:16" x14ac:dyDescent="0.25">
      <c r="A2" s="176" t="s">
        <v>71</v>
      </c>
      <c r="B2" s="176"/>
      <c r="C2" s="176" t="s">
        <v>72</v>
      </c>
      <c r="D2" s="176"/>
      <c r="E2" s="176" t="s">
        <v>73</v>
      </c>
      <c r="F2" s="176"/>
      <c r="G2" s="176" t="s">
        <v>74</v>
      </c>
      <c r="H2" s="176"/>
      <c r="I2" s="177" t="s">
        <v>75</v>
      </c>
      <c r="J2" s="178"/>
      <c r="K2" s="104"/>
      <c r="L2" s="73"/>
      <c r="M2" s="73"/>
      <c r="N2" s="73"/>
      <c r="O2" s="73"/>
      <c r="P2" s="73"/>
    </row>
    <row r="3" spans="1:16" x14ac:dyDescent="0.25">
      <c r="A3" s="102" t="s">
        <v>86</v>
      </c>
      <c r="B3" s="105" t="s">
        <v>99</v>
      </c>
      <c r="C3" s="102" t="s">
        <v>86</v>
      </c>
      <c r="D3" s="105" t="s">
        <v>99</v>
      </c>
      <c r="E3" s="102" t="s">
        <v>86</v>
      </c>
      <c r="F3" s="105" t="s">
        <v>99</v>
      </c>
      <c r="G3" s="102" t="s">
        <v>86</v>
      </c>
      <c r="H3" s="105" t="s">
        <v>99</v>
      </c>
      <c r="I3" s="102" t="s">
        <v>86</v>
      </c>
      <c r="J3" s="105" t="s">
        <v>99</v>
      </c>
      <c r="K3" s="73"/>
      <c r="L3" s="73"/>
      <c r="M3" s="73"/>
      <c r="N3" s="73"/>
      <c r="O3" s="73"/>
      <c r="P3" s="73"/>
    </row>
    <row r="4" spans="1:16" x14ac:dyDescent="0.25">
      <c r="A4" s="75" t="s">
        <v>260</v>
      </c>
      <c r="B4" s="80">
        <v>5984612</v>
      </c>
      <c r="C4" s="75" t="s">
        <v>274</v>
      </c>
      <c r="D4" s="80">
        <v>10293761</v>
      </c>
      <c r="E4" s="75" t="s">
        <v>288</v>
      </c>
      <c r="F4" s="80">
        <v>4442959</v>
      </c>
      <c r="G4" s="75" t="s">
        <v>294</v>
      </c>
      <c r="H4" s="80">
        <v>9576090</v>
      </c>
      <c r="I4" s="75" t="s">
        <v>294</v>
      </c>
      <c r="J4" s="80">
        <v>4318251</v>
      </c>
      <c r="K4" s="73"/>
      <c r="L4" s="73"/>
      <c r="M4" s="73"/>
      <c r="N4" s="73"/>
      <c r="O4" s="73"/>
      <c r="P4" s="73"/>
    </row>
    <row r="5" spans="1:16" x14ac:dyDescent="0.25">
      <c r="A5" s="75" t="s">
        <v>261</v>
      </c>
      <c r="B5" s="80">
        <v>4587502</v>
      </c>
      <c r="C5" s="75" t="s">
        <v>275</v>
      </c>
      <c r="D5" s="80">
        <v>5831581</v>
      </c>
      <c r="E5" s="75" t="s">
        <v>151</v>
      </c>
      <c r="F5" s="80">
        <v>3844014</v>
      </c>
      <c r="G5" s="75" t="s">
        <v>265</v>
      </c>
      <c r="H5" s="80">
        <v>7187770</v>
      </c>
      <c r="I5" s="75" t="s">
        <v>301</v>
      </c>
      <c r="J5" s="80">
        <v>3434170</v>
      </c>
      <c r="K5" s="73"/>
      <c r="L5" s="73"/>
      <c r="M5" s="73"/>
      <c r="N5" s="73"/>
      <c r="O5" s="73"/>
      <c r="P5" s="73"/>
    </row>
    <row r="6" spans="1:16" x14ac:dyDescent="0.25">
      <c r="A6" s="75" t="s">
        <v>262</v>
      </c>
      <c r="B6" s="80">
        <v>4364193</v>
      </c>
      <c r="C6" s="75" t="s">
        <v>276</v>
      </c>
      <c r="D6" s="80">
        <v>4377499</v>
      </c>
      <c r="E6" s="75" t="s">
        <v>174</v>
      </c>
      <c r="F6" s="80">
        <v>3690600</v>
      </c>
      <c r="G6" s="75" t="s">
        <v>172</v>
      </c>
      <c r="H6" s="80">
        <v>3866064</v>
      </c>
      <c r="I6" s="75" t="s">
        <v>302</v>
      </c>
      <c r="J6" s="80">
        <v>2564700</v>
      </c>
      <c r="K6" s="73"/>
      <c r="L6" s="73"/>
      <c r="M6" s="73"/>
      <c r="N6" s="73"/>
      <c r="O6" s="73"/>
      <c r="P6" s="73"/>
    </row>
    <row r="7" spans="1:16" x14ac:dyDescent="0.25">
      <c r="A7" s="75" t="s">
        <v>263</v>
      </c>
      <c r="B7" s="80">
        <v>3680570</v>
      </c>
      <c r="C7" s="75" t="s">
        <v>277</v>
      </c>
      <c r="D7" s="80">
        <v>4226757</v>
      </c>
      <c r="E7" s="75" t="s">
        <v>156</v>
      </c>
      <c r="F7" s="80">
        <v>3084508</v>
      </c>
      <c r="G7" s="75" t="s">
        <v>266</v>
      </c>
      <c r="H7" s="80">
        <v>3149365</v>
      </c>
      <c r="I7" s="75" t="s">
        <v>281</v>
      </c>
      <c r="J7" s="80">
        <v>2317263</v>
      </c>
      <c r="K7" s="73"/>
      <c r="L7" s="73"/>
      <c r="M7" s="73"/>
      <c r="N7" s="73"/>
      <c r="O7" s="73"/>
      <c r="P7" s="73"/>
    </row>
    <row r="8" spans="1:16" x14ac:dyDescent="0.25">
      <c r="A8" s="75" t="s">
        <v>264</v>
      </c>
      <c r="B8" s="80">
        <v>2466001</v>
      </c>
      <c r="C8" s="75" t="s">
        <v>278</v>
      </c>
      <c r="D8" s="80">
        <v>3600020</v>
      </c>
      <c r="E8" s="75" t="s">
        <v>171</v>
      </c>
      <c r="F8" s="80">
        <v>2269022</v>
      </c>
      <c r="G8" s="75" t="s">
        <v>295</v>
      </c>
      <c r="H8" s="80">
        <v>2148812</v>
      </c>
      <c r="I8" s="75" t="s">
        <v>303</v>
      </c>
      <c r="J8" s="80">
        <v>1834180</v>
      </c>
      <c r="K8" s="73"/>
      <c r="L8" s="73"/>
      <c r="M8" s="73"/>
      <c r="N8" s="73"/>
      <c r="O8" s="73"/>
      <c r="P8" s="73"/>
    </row>
    <row r="9" spans="1:16" x14ac:dyDescent="0.25">
      <c r="A9" s="75" t="s">
        <v>134</v>
      </c>
      <c r="B9" s="80">
        <v>2209790</v>
      </c>
      <c r="C9" s="75" t="s">
        <v>152</v>
      </c>
      <c r="D9" s="80">
        <v>2380158</v>
      </c>
      <c r="E9" s="75" t="s">
        <v>152</v>
      </c>
      <c r="F9" s="80">
        <v>1738204</v>
      </c>
      <c r="G9" s="75" t="s">
        <v>296</v>
      </c>
      <c r="H9" s="80">
        <v>893325</v>
      </c>
      <c r="I9" s="75" t="s">
        <v>169</v>
      </c>
      <c r="J9" s="80">
        <v>1700004</v>
      </c>
      <c r="K9" s="73"/>
      <c r="L9" s="73"/>
      <c r="M9" s="73"/>
      <c r="N9" s="73"/>
      <c r="O9" s="73"/>
      <c r="P9" s="73"/>
    </row>
    <row r="10" spans="1:16" x14ac:dyDescent="0.25">
      <c r="A10" s="75" t="s">
        <v>135</v>
      </c>
      <c r="B10" s="80">
        <v>1543910</v>
      </c>
      <c r="C10" s="75" t="s">
        <v>279</v>
      </c>
      <c r="D10" s="80">
        <v>2044000</v>
      </c>
      <c r="E10" s="75" t="s">
        <v>284</v>
      </c>
      <c r="F10" s="80">
        <v>1658840</v>
      </c>
      <c r="G10" s="75" t="s">
        <v>297</v>
      </c>
      <c r="H10" s="80">
        <v>736958</v>
      </c>
      <c r="I10" s="75" t="s">
        <v>304</v>
      </c>
      <c r="J10" s="80">
        <v>1426815</v>
      </c>
      <c r="K10" s="73"/>
      <c r="L10" s="73"/>
      <c r="M10" s="73"/>
      <c r="N10" s="73"/>
      <c r="O10" s="73"/>
      <c r="P10" s="73"/>
    </row>
    <row r="11" spans="1:16" x14ac:dyDescent="0.25">
      <c r="A11" s="75" t="s">
        <v>265</v>
      </c>
      <c r="B11" s="80">
        <v>1363449</v>
      </c>
      <c r="C11" s="75" t="s">
        <v>186</v>
      </c>
      <c r="D11" s="80">
        <v>2036625</v>
      </c>
      <c r="E11" s="75" t="s">
        <v>181</v>
      </c>
      <c r="F11" s="80">
        <v>1479545</v>
      </c>
      <c r="G11" s="75" t="s">
        <v>261</v>
      </c>
      <c r="H11" s="80">
        <v>681975</v>
      </c>
      <c r="I11" s="75" t="s">
        <v>172</v>
      </c>
      <c r="J11" s="80">
        <v>1214019</v>
      </c>
      <c r="K11" s="73"/>
      <c r="L11" s="73"/>
      <c r="M11" s="73"/>
      <c r="N11" s="73"/>
      <c r="O11" s="73"/>
      <c r="P11" s="73"/>
    </row>
    <row r="12" spans="1:16" x14ac:dyDescent="0.25">
      <c r="A12" s="75" t="s">
        <v>266</v>
      </c>
      <c r="B12" s="80">
        <v>1267280</v>
      </c>
      <c r="C12" s="75" t="s">
        <v>280</v>
      </c>
      <c r="D12" s="80">
        <v>1856340</v>
      </c>
      <c r="E12" s="75" t="s">
        <v>289</v>
      </c>
      <c r="F12" s="80">
        <v>1134385</v>
      </c>
      <c r="G12" s="75" t="s">
        <v>174</v>
      </c>
      <c r="H12" s="80">
        <v>667393</v>
      </c>
      <c r="I12" s="75" t="s">
        <v>305</v>
      </c>
      <c r="J12" s="80">
        <v>1177812</v>
      </c>
      <c r="K12" s="73"/>
      <c r="L12" s="73"/>
      <c r="M12" s="73"/>
      <c r="N12" s="73"/>
      <c r="O12" s="73"/>
      <c r="P12" s="73"/>
    </row>
    <row r="13" spans="1:16" x14ac:dyDescent="0.25">
      <c r="A13" s="75" t="s">
        <v>267</v>
      </c>
      <c r="B13" s="80">
        <v>1170342</v>
      </c>
      <c r="C13" s="75" t="s">
        <v>281</v>
      </c>
      <c r="D13" s="80">
        <v>1734425</v>
      </c>
      <c r="E13" s="75" t="s">
        <v>164</v>
      </c>
      <c r="F13" s="80">
        <v>524879</v>
      </c>
      <c r="G13" s="75" t="s">
        <v>269</v>
      </c>
      <c r="H13" s="80">
        <v>603301</v>
      </c>
      <c r="I13" s="75" t="s">
        <v>282</v>
      </c>
      <c r="J13" s="80">
        <v>914430</v>
      </c>
      <c r="K13" s="73"/>
      <c r="L13" s="73"/>
      <c r="M13" s="73"/>
      <c r="N13" s="73"/>
      <c r="O13" s="73"/>
      <c r="P13" s="73"/>
    </row>
    <row r="14" spans="1:16" x14ac:dyDescent="0.25">
      <c r="A14" s="75" t="s">
        <v>184</v>
      </c>
      <c r="B14" s="80">
        <v>1162630</v>
      </c>
      <c r="C14" s="75" t="s">
        <v>174</v>
      </c>
      <c r="D14" s="80">
        <v>1644250</v>
      </c>
      <c r="E14" s="75" t="s">
        <v>173</v>
      </c>
      <c r="F14" s="80">
        <v>503793</v>
      </c>
      <c r="G14" s="75" t="s">
        <v>264</v>
      </c>
      <c r="H14" s="80">
        <v>543780</v>
      </c>
      <c r="I14" s="75" t="s">
        <v>293</v>
      </c>
      <c r="J14" s="80">
        <v>910142</v>
      </c>
      <c r="K14" s="73"/>
      <c r="L14" s="73"/>
      <c r="M14" s="73"/>
      <c r="N14" s="73"/>
      <c r="O14" s="73"/>
      <c r="P14" s="73"/>
    </row>
    <row r="15" spans="1:16" x14ac:dyDescent="0.25">
      <c r="A15" s="75" t="s">
        <v>188</v>
      </c>
      <c r="B15" s="80">
        <v>1036850</v>
      </c>
      <c r="C15" s="75" t="s">
        <v>282</v>
      </c>
      <c r="D15" s="80">
        <v>1624990</v>
      </c>
      <c r="E15" s="75" t="s">
        <v>131</v>
      </c>
      <c r="F15" s="80">
        <v>367031</v>
      </c>
      <c r="G15" s="75" t="s">
        <v>298</v>
      </c>
      <c r="H15" s="80">
        <v>500120</v>
      </c>
      <c r="I15" s="75" t="s">
        <v>173</v>
      </c>
      <c r="J15" s="80">
        <v>788061</v>
      </c>
      <c r="K15" s="73"/>
      <c r="L15" s="73"/>
      <c r="M15" s="73"/>
      <c r="N15" s="73"/>
      <c r="O15" s="73"/>
      <c r="P15" s="73"/>
    </row>
    <row r="16" spans="1:16" x14ac:dyDescent="0.25">
      <c r="A16" s="75" t="s">
        <v>136</v>
      </c>
      <c r="B16" s="80">
        <v>911905</v>
      </c>
      <c r="C16" s="75" t="s">
        <v>157</v>
      </c>
      <c r="D16" s="80">
        <v>1587565</v>
      </c>
      <c r="E16" s="75" t="s">
        <v>290</v>
      </c>
      <c r="F16" s="80">
        <v>299016</v>
      </c>
      <c r="G16" s="75" t="s">
        <v>299</v>
      </c>
      <c r="H16" s="80">
        <v>346548</v>
      </c>
      <c r="I16" s="75" t="s">
        <v>306</v>
      </c>
      <c r="J16" s="80">
        <v>691050</v>
      </c>
      <c r="K16" s="73"/>
      <c r="L16" s="73"/>
      <c r="M16" s="73"/>
      <c r="N16" s="73"/>
      <c r="O16" s="73"/>
      <c r="P16" s="73"/>
    </row>
    <row r="17" spans="1:16" x14ac:dyDescent="0.25">
      <c r="A17" s="75" t="s">
        <v>268</v>
      </c>
      <c r="B17" s="80">
        <v>903546</v>
      </c>
      <c r="C17" s="75" t="s">
        <v>283</v>
      </c>
      <c r="D17" s="80">
        <v>1570571</v>
      </c>
      <c r="E17" s="75" t="s">
        <v>291</v>
      </c>
      <c r="F17" s="80">
        <v>231087</v>
      </c>
      <c r="G17" s="75" t="s">
        <v>273</v>
      </c>
      <c r="H17" s="80">
        <v>309600</v>
      </c>
      <c r="I17" s="75" t="s">
        <v>149</v>
      </c>
      <c r="J17" s="80">
        <v>653385</v>
      </c>
      <c r="K17" s="73"/>
      <c r="L17" s="73"/>
      <c r="M17" s="73"/>
      <c r="N17" s="73"/>
      <c r="O17" s="73"/>
      <c r="P17" s="73"/>
    </row>
    <row r="18" spans="1:16" x14ac:dyDescent="0.25">
      <c r="A18" s="75" t="s">
        <v>269</v>
      </c>
      <c r="B18" s="80">
        <v>685794</v>
      </c>
      <c r="C18" s="75" t="s">
        <v>171</v>
      </c>
      <c r="D18" s="80">
        <v>920650</v>
      </c>
      <c r="E18" s="75" t="s">
        <v>186</v>
      </c>
      <c r="F18" s="80">
        <v>228968</v>
      </c>
      <c r="G18" s="75" t="s">
        <v>152</v>
      </c>
      <c r="H18" s="80">
        <v>248410</v>
      </c>
      <c r="I18" s="75" t="s">
        <v>307</v>
      </c>
      <c r="J18" s="80">
        <v>607650</v>
      </c>
      <c r="K18" s="73"/>
      <c r="L18" s="73"/>
      <c r="M18" s="73"/>
      <c r="N18" s="73"/>
      <c r="O18" s="73"/>
      <c r="P18" s="73"/>
    </row>
    <row r="19" spans="1:16" x14ac:dyDescent="0.25">
      <c r="A19" s="75" t="s">
        <v>270</v>
      </c>
      <c r="B19" s="80">
        <v>568945</v>
      </c>
      <c r="C19" s="75" t="s">
        <v>284</v>
      </c>
      <c r="D19" s="80">
        <v>902425</v>
      </c>
      <c r="E19" s="75" t="s">
        <v>182</v>
      </c>
      <c r="F19" s="80">
        <v>221620</v>
      </c>
      <c r="G19" s="75" t="s">
        <v>175</v>
      </c>
      <c r="H19" s="80">
        <v>230020</v>
      </c>
      <c r="I19" s="75" t="s">
        <v>174</v>
      </c>
      <c r="J19" s="80">
        <v>584670</v>
      </c>
      <c r="K19" s="73"/>
      <c r="L19" s="73"/>
      <c r="M19" s="73"/>
      <c r="N19" s="73"/>
      <c r="O19" s="73"/>
      <c r="P19" s="73"/>
    </row>
    <row r="20" spans="1:16" x14ac:dyDescent="0.25">
      <c r="A20" s="75" t="s">
        <v>271</v>
      </c>
      <c r="B20" s="80">
        <v>562194</v>
      </c>
      <c r="C20" s="75" t="s">
        <v>285</v>
      </c>
      <c r="D20" s="80">
        <v>729600</v>
      </c>
      <c r="E20" s="75" t="s">
        <v>138</v>
      </c>
      <c r="F20" s="80">
        <v>170558</v>
      </c>
      <c r="G20" s="75" t="s">
        <v>136</v>
      </c>
      <c r="H20" s="80">
        <v>191460</v>
      </c>
      <c r="I20" s="75" t="s">
        <v>308</v>
      </c>
      <c r="J20" s="80">
        <v>473536</v>
      </c>
      <c r="K20" s="73"/>
      <c r="L20" s="73"/>
      <c r="M20" s="73"/>
      <c r="N20" s="73"/>
      <c r="O20" s="73"/>
      <c r="P20" s="73"/>
    </row>
    <row r="21" spans="1:16" x14ac:dyDescent="0.25">
      <c r="A21" s="75" t="s">
        <v>272</v>
      </c>
      <c r="B21" s="80">
        <v>546580</v>
      </c>
      <c r="C21" s="75" t="s">
        <v>135</v>
      </c>
      <c r="D21" s="80">
        <v>696118</v>
      </c>
      <c r="E21" s="75" t="s">
        <v>176</v>
      </c>
      <c r="F21" s="80">
        <v>157339</v>
      </c>
      <c r="G21" s="75" t="s">
        <v>178</v>
      </c>
      <c r="H21" s="80">
        <v>188533</v>
      </c>
      <c r="I21" s="75" t="s">
        <v>309</v>
      </c>
      <c r="J21" s="80">
        <v>360117</v>
      </c>
      <c r="K21" s="73"/>
      <c r="L21" s="73"/>
      <c r="M21" s="73"/>
      <c r="N21" s="73"/>
      <c r="O21" s="73"/>
      <c r="P21" s="73"/>
    </row>
    <row r="22" spans="1:16" x14ac:dyDescent="0.25">
      <c r="A22" s="75" t="s">
        <v>273</v>
      </c>
      <c r="B22" s="80">
        <v>539624</v>
      </c>
      <c r="C22" s="75" t="s">
        <v>286</v>
      </c>
      <c r="D22" s="80">
        <v>680000</v>
      </c>
      <c r="E22" s="75" t="s">
        <v>292</v>
      </c>
      <c r="F22" s="80">
        <v>115894</v>
      </c>
      <c r="G22" s="75" t="s">
        <v>272</v>
      </c>
      <c r="H22" s="80">
        <v>188460</v>
      </c>
      <c r="I22" s="75" t="s">
        <v>310</v>
      </c>
      <c r="J22" s="80">
        <v>357606</v>
      </c>
      <c r="K22" s="73"/>
      <c r="L22" s="73"/>
      <c r="M22" s="73"/>
      <c r="N22" s="73"/>
      <c r="O22" s="73"/>
      <c r="P22" s="73"/>
    </row>
    <row r="23" spans="1:16" x14ac:dyDescent="0.25">
      <c r="A23" s="76" t="s">
        <v>152</v>
      </c>
      <c r="B23" s="87">
        <v>536310</v>
      </c>
      <c r="C23" s="76" t="s">
        <v>287</v>
      </c>
      <c r="D23" s="87">
        <v>668850</v>
      </c>
      <c r="E23" s="76" t="s">
        <v>293</v>
      </c>
      <c r="F23" s="87">
        <v>91400</v>
      </c>
      <c r="G23" s="76" t="s">
        <v>300</v>
      </c>
      <c r="H23" s="87">
        <v>188120</v>
      </c>
      <c r="I23" s="76" t="s">
        <v>264</v>
      </c>
      <c r="J23" s="87">
        <v>332500</v>
      </c>
      <c r="K23" s="73"/>
      <c r="L23" s="73"/>
      <c r="M23" s="73"/>
      <c r="N23" s="73"/>
      <c r="O23" s="73"/>
      <c r="P23" s="73"/>
    </row>
    <row r="24" spans="1:16" x14ac:dyDescent="0.25">
      <c r="A24" s="73"/>
      <c r="B24" s="73"/>
      <c r="C24" s="73"/>
      <c r="D24" s="73"/>
      <c r="E24" s="73" t="s">
        <v>97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1:16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1:16" x14ac:dyDescent="0.25">
      <c r="A26" s="36" t="s">
        <v>19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1:16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16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1:16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1:16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1:16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1:16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1:16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1:16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1:16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2" width="28.140625" style="72" customWidth="1"/>
    <col min="3" max="3" width="16.7109375" style="72" customWidth="1"/>
    <col min="4" max="5" width="28.140625" style="72" customWidth="1"/>
    <col min="6" max="6" width="16.7109375" style="72" customWidth="1"/>
    <col min="7" max="8" width="28.140625" style="72" customWidth="1"/>
    <col min="9" max="9" width="16.7109375" style="72" customWidth="1"/>
    <col min="10" max="11" width="28.140625" style="72" customWidth="1"/>
    <col min="12" max="12" width="16.7109375" style="72" customWidth="1"/>
    <col min="13" max="14" width="28.140625" style="72" customWidth="1"/>
    <col min="15" max="15" width="16.7109375" style="72" customWidth="1"/>
    <col min="16" max="60" width="9.140625" style="72"/>
  </cols>
  <sheetData>
    <row r="1" spans="1:60" ht="80.099999999999994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60" x14ac:dyDescent="0.25">
      <c r="A2" s="176" t="s">
        <v>71</v>
      </c>
      <c r="B2" s="176"/>
      <c r="C2" s="176"/>
      <c r="D2" s="176" t="s">
        <v>72</v>
      </c>
      <c r="E2" s="176"/>
      <c r="F2" s="176"/>
      <c r="G2" s="176" t="s">
        <v>73</v>
      </c>
      <c r="H2" s="176"/>
      <c r="I2" s="176"/>
      <c r="J2" s="176" t="s">
        <v>74</v>
      </c>
      <c r="K2" s="176"/>
      <c r="L2" s="176"/>
      <c r="M2" s="176" t="s">
        <v>75</v>
      </c>
      <c r="N2" s="176"/>
      <c r="O2" s="176"/>
      <c r="P2" s="73"/>
      <c r="Q2" s="73"/>
      <c r="R2" s="73"/>
      <c r="S2" s="73"/>
      <c r="T2" s="73"/>
      <c r="U2" s="73"/>
      <c r="V2" s="73"/>
      <c r="W2" s="73"/>
      <c r="X2" s="73"/>
    </row>
    <row r="3" spans="1:60" x14ac:dyDescent="0.25">
      <c r="A3" s="102" t="s">
        <v>86</v>
      </c>
      <c r="B3" s="102" t="s">
        <v>70</v>
      </c>
      <c r="C3" s="102" t="s">
        <v>99</v>
      </c>
      <c r="D3" s="102" t="s">
        <v>86</v>
      </c>
      <c r="E3" s="102" t="s">
        <v>70</v>
      </c>
      <c r="F3" s="102" t="s">
        <v>99</v>
      </c>
      <c r="G3" s="102" t="s">
        <v>86</v>
      </c>
      <c r="H3" s="102" t="s">
        <v>70</v>
      </c>
      <c r="I3" s="102" t="s">
        <v>99</v>
      </c>
      <c r="J3" s="102" t="s">
        <v>86</v>
      </c>
      <c r="K3" s="102" t="s">
        <v>70</v>
      </c>
      <c r="L3" s="102" t="s">
        <v>99</v>
      </c>
      <c r="M3" s="102" t="s">
        <v>86</v>
      </c>
      <c r="N3" s="102" t="s">
        <v>70</v>
      </c>
      <c r="O3" s="102" t="s">
        <v>99</v>
      </c>
      <c r="P3" s="73"/>
      <c r="Q3" s="73"/>
      <c r="R3" s="73"/>
      <c r="S3" s="73"/>
      <c r="T3" s="73"/>
      <c r="U3" s="73"/>
      <c r="V3" s="73"/>
      <c r="W3" s="73"/>
      <c r="X3" s="73"/>
    </row>
    <row r="4" spans="1:60" s="93" customFormat="1" x14ac:dyDescent="0.2">
      <c r="A4" s="75" t="s">
        <v>261</v>
      </c>
      <c r="B4" s="75" t="s">
        <v>261</v>
      </c>
      <c r="C4" s="80">
        <v>3553077</v>
      </c>
      <c r="D4" s="75" t="s">
        <v>274</v>
      </c>
      <c r="E4" s="75" t="s">
        <v>274</v>
      </c>
      <c r="F4" s="80">
        <v>6649990</v>
      </c>
      <c r="G4" s="75" t="s">
        <v>174</v>
      </c>
      <c r="H4" s="75" t="s">
        <v>174</v>
      </c>
      <c r="I4" s="80">
        <v>3690600</v>
      </c>
      <c r="J4" s="75" t="s">
        <v>265</v>
      </c>
      <c r="K4" s="75" t="s">
        <v>265</v>
      </c>
      <c r="L4" s="80">
        <v>4175017</v>
      </c>
      <c r="M4" s="75" t="s">
        <v>294</v>
      </c>
      <c r="N4" s="75" t="s">
        <v>352</v>
      </c>
      <c r="O4" s="80">
        <v>3249430</v>
      </c>
      <c r="P4" s="89"/>
      <c r="Q4" s="89"/>
      <c r="R4" s="89"/>
      <c r="S4" s="89"/>
      <c r="T4" s="89"/>
      <c r="U4" s="89"/>
      <c r="V4" s="89"/>
      <c r="W4" s="89"/>
      <c r="X4" s="89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</row>
    <row r="5" spans="1:60" s="93" customFormat="1" x14ac:dyDescent="0.2">
      <c r="A5" s="75" t="s">
        <v>263</v>
      </c>
      <c r="B5" s="75" t="s">
        <v>311</v>
      </c>
      <c r="C5" s="80">
        <v>3519245</v>
      </c>
      <c r="D5" s="75" t="s">
        <v>276</v>
      </c>
      <c r="E5" s="75" t="s">
        <v>324</v>
      </c>
      <c r="F5" s="80">
        <v>3051029</v>
      </c>
      <c r="G5" s="75" t="s">
        <v>151</v>
      </c>
      <c r="H5" s="75" t="s">
        <v>151</v>
      </c>
      <c r="I5" s="80">
        <v>3677952</v>
      </c>
      <c r="J5" s="75" t="s">
        <v>172</v>
      </c>
      <c r="K5" s="75" t="s">
        <v>227</v>
      </c>
      <c r="L5" s="80">
        <v>3279193</v>
      </c>
      <c r="M5" s="75" t="s">
        <v>302</v>
      </c>
      <c r="N5" s="75" t="s">
        <v>361</v>
      </c>
      <c r="O5" s="80">
        <v>2456700</v>
      </c>
      <c r="P5" s="89"/>
      <c r="Q5" s="89"/>
      <c r="R5" s="89"/>
      <c r="S5" s="89"/>
      <c r="T5" s="89"/>
      <c r="U5" s="89"/>
      <c r="V5" s="89"/>
      <c r="W5" s="89"/>
      <c r="X5" s="89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</row>
    <row r="6" spans="1:60" s="93" customFormat="1" x14ac:dyDescent="0.2">
      <c r="A6" s="75" t="s">
        <v>264</v>
      </c>
      <c r="B6" s="75" t="s">
        <v>312</v>
      </c>
      <c r="C6" s="80">
        <v>2383996</v>
      </c>
      <c r="D6" s="75" t="s">
        <v>274</v>
      </c>
      <c r="E6" s="75" t="s">
        <v>325</v>
      </c>
      <c r="F6" s="80">
        <v>2906871</v>
      </c>
      <c r="G6" s="75" t="s">
        <v>288</v>
      </c>
      <c r="H6" s="75" t="s">
        <v>339</v>
      </c>
      <c r="I6" s="80">
        <v>3401658</v>
      </c>
      <c r="J6" s="75" t="s">
        <v>266</v>
      </c>
      <c r="K6" s="75" t="s">
        <v>315</v>
      </c>
      <c r="L6" s="80">
        <v>2907905</v>
      </c>
      <c r="M6" s="75" t="s">
        <v>281</v>
      </c>
      <c r="N6" s="75" t="s">
        <v>362</v>
      </c>
      <c r="O6" s="80">
        <v>1980620</v>
      </c>
      <c r="P6" s="89"/>
      <c r="Q6" s="89"/>
      <c r="R6" s="89"/>
      <c r="S6" s="89"/>
      <c r="T6" s="89"/>
      <c r="U6" s="89"/>
      <c r="V6" s="89"/>
      <c r="W6" s="89"/>
      <c r="X6" s="89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</row>
    <row r="7" spans="1:60" s="93" customFormat="1" x14ac:dyDescent="0.2">
      <c r="A7" s="75" t="s">
        <v>262</v>
      </c>
      <c r="B7" s="75" t="s">
        <v>262</v>
      </c>
      <c r="C7" s="80">
        <v>2171208</v>
      </c>
      <c r="D7" s="75" t="s">
        <v>275</v>
      </c>
      <c r="E7" s="75" t="s">
        <v>326</v>
      </c>
      <c r="F7" s="80">
        <v>2603418</v>
      </c>
      <c r="G7" s="75" t="s">
        <v>156</v>
      </c>
      <c r="H7" s="75" t="s">
        <v>340</v>
      </c>
      <c r="I7" s="80">
        <v>2305372</v>
      </c>
      <c r="J7" s="75" t="s">
        <v>294</v>
      </c>
      <c r="K7" s="75" t="s">
        <v>348</v>
      </c>
      <c r="L7" s="80">
        <v>2472920</v>
      </c>
      <c r="M7" s="75" t="s">
        <v>169</v>
      </c>
      <c r="N7" s="75" t="s">
        <v>169</v>
      </c>
      <c r="O7" s="80">
        <v>1655004</v>
      </c>
      <c r="P7" s="89"/>
      <c r="Q7" s="89"/>
      <c r="R7" s="89"/>
      <c r="S7" s="89"/>
      <c r="T7" s="89"/>
      <c r="U7" s="89"/>
      <c r="V7" s="89"/>
      <c r="W7" s="89"/>
      <c r="X7" s="89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</row>
    <row r="8" spans="1:60" s="93" customFormat="1" x14ac:dyDescent="0.2">
      <c r="A8" s="75" t="s">
        <v>262</v>
      </c>
      <c r="B8" s="75" t="s">
        <v>313</v>
      </c>
      <c r="C8" s="80">
        <v>1680025</v>
      </c>
      <c r="D8" s="75" t="s">
        <v>277</v>
      </c>
      <c r="E8" s="75" t="s">
        <v>327</v>
      </c>
      <c r="F8" s="80">
        <v>2488100</v>
      </c>
      <c r="G8" s="75" t="s">
        <v>171</v>
      </c>
      <c r="H8" s="75" t="s">
        <v>171</v>
      </c>
      <c r="I8" s="80">
        <v>2269022</v>
      </c>
      <c r="J8" s="75" t="s">
        <v>265</v>
      </c>
      <c r="K8" s="75" t="s">
        <v>349</v>
      </c>
      <c r="L8" s="80">
        <v>2232057</v>
      </c>
      <c r="M8" s="75" t="s">
        <v>304</v>
      </c>
      <c r="N8" s="75" t="s">
        <v>363</v>
      </c>
      <c r="O8" s="80">
        <v>1426815</v>
      </c>
      <c r="P8" s="89"/>
      <c r="Q8" s="89"/>
      <c r="R8" s="89"/>
      <c r="S8" s="89"/>
      <c r="T8" s="89"/>
      <c r="U8" s="89"/>
      <c r="V8" s="89"/>
      <c r="W8" s="89"/>
      <c r="X8" s="89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</row>
    <row r="9" spans="1:60" s="93" customFormat="1" x14ac:dyDescent="0.2">
      <c r="A9" s="75" t="s">
        <v>260</v>
      </c>
      <c r="B9" s="75" t="s">
        <v>314</v>
      </c>
      <c r="C9" s="80">
        <v>1534080</v>
      </c>
      <c r="D9" s="75" t="s">
        <v>278</v>
      </c>
      <c r="E9" s="75" t="s">
        <v>328</v>
      </c>
      <c r="F9" s="80">
        <v>2379345</v>
      </c>
      <c r="G9" s="75" t="s">
        <v>152</v>
      </c>
      <c r="H9" s="75" t="s">
        <v>152</v>
      </c>
      <c r="I9" s="80">
        <v>1716154</v>
      </c>
      <c r="J9" s="75" t="s">
        <v>294</v>
      </c>
      <c r="K9" s="75" t="s">
        <v>350</v>
      </c>
      <c r="L9" s="80">
        <v>1692532</v>
      </c>
      <c r="M9" s="75" t="s">
        <v>303</v>
      </c>
      <c r="N9" s="75" t="s">
        <v>364</v>
      </c>
      <c r="O9" s="80">
        <v>1231338</v>
      </c>
      <c r="P9" s="89"/>
      <c r="Q9" s="89"/>
      <c r="R9" s="89"/>
      <c r="S9" s="89"/>
      <c r="T9" s="89"/>
      <c r="U9" s="89"/>
      <c r="V9" s="89"/>
      <c r="W9" s="89"/>
      <c r="X9" s="89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</row>
    <row r="10" spans="1:60" s="93" customFormat="1" x14ac:dyDescent="0.2">
      <c r="A10" s="75" t="s">
        <v>135</v>
      </c>
      <c r="B10" s="75" t="s">
        <v>135</v>
      </c>
      <c r="C10" s="80">
        <v>1496340</v>
      </c>
      <c r="D10" s="75" t="s">
        <v>174</v>
      </c>
      <c r="E10" s="75" t="s">
        <v>174</v>
      </c>
      <c r="F10" s="80">
        <v>1631750</v>
      </c>
      <c r="G10" s="75" t="s">
        <v>284</v>
      </c>
      <c r="H10" s="75" t="s">
        <v>284</v>
      </c>
      <c r="I10" s="80">
        <v>1658840</v>
      </c>
      <c r="J10" s="75" t="s">
        <v>294</v>
      </c>
      <c r="K10" s="75" t="s">
        <v>351</v>
      </c>
      <c r="L10" s="80">
        <v>1609426</v>
      </c>
      <c r="M10" s="75" t="s">
        <v>305</v>
      </c>
      <c r="N10" s="75" t="s">
        <v>365</v>
      </c>
      <c r="O10" s="80">
        <v>1170000</v>
      </c>
      <c r="P10" s="89"/>
      <c r="Q10" s="89"/>
      <c r="R10" s="89"/>
      <c r="S10" s="89"/>
      <c r="T10" s="89"/>
      <c r="U10" s="89"/>
      <c r="V10" s="89"/>
      <c r="W10" s="89"/>
      <c r="X10" s="89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</row>
    <row r="11" spans="1:60" s="93" customFormat="1" x14ac:dyDescent="0.2">
      <c r="A11" s="75" t="s">
        <v>265</v>
      </c>
      <c r="B11" s="75" t="s">
        <v>265</v>
      </c>
      <c r="C11" s="80">
        <v>1363449</v>
      </c>
      <c r="D11" s="75" t="s">
        <v>275</v>
      </c>
      <c r="E11" s="75" t="s">
        <v>275</v>
      </c>
      <c r="F11" s="80">
        <v>1619723</v>
      </c>
      <c r="G11" s="75" t="s">
        <v>289</v>
      </c>
      <c r="H11" s="75" t="s">
        <v>341</v>
      </c>
      <c r="I11" s="80">
        <v>1134385</v>
      </c>
      <c r="J11" s="75" t="s">
        <v>294</v>
      </c>
      <c r="K11" s="75" t="s">
        <v>352</v>
      </c>
      <c r="L11" s="80">
        <v>1123636</v>
      </c>
      <c r="M11" s="75" t="s">
        <v>301</v>
      </c>
      <c r="N11" s="75" t="s">
        <v>366</v>
      </c>
      <c r="O11" s="80">
        <v>1084240</v>
      </c>
      <c r="P11" s="89"/>
      <c r="Q11" s="89"/>
      <c r="R11" s="89"/>
      <c r="S11" s="89"/>
      <c r="T11" s="89"/>
      <c r="U11" s="89"/>
      <c r="V11" s="89"/>
      <c r="W11" s="89"/>
      <c r="X11" s="89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</row>
    <row r="12" spans="1:60" s="93" customFormat="1" x14ac:dyDescent="0.2">
      <c r="A12" s="75" t="s">
        <v>266</v>
      </c>
      <c r="B12" s="75" t="s">
        <v>315</v>
      </c>
      <c r="C12" s="80">
        <v>1267280</v>
      </c>
      <c r="D12" s="75" t="s">
        <v>186</v>
      </c>
      <c r="E12" s="75" t="s">
        <v>329</v>
      </c>
      <c r="F12" s="80">
        <v>1585044</v>
      </c>
      <c r="G12" s="75" t="s">
        <v>288</v>
      </c>
      <c r="H12" s="75" t="s">
        <v>342</v>
      </c>
      <c r="I12" s="80">
        <v>855304</v>
      </c>
      <c r="J12" s="75" t="s">
        <v>295</v>
      </c>
      <c r="K12" s="75" t="s">
        <v>295</v>
      </c>
      <c r="L12" s="80">
        <v>990520</v>
      </c>
      <c r="M12" s="75" t="s">
        <v>282</v>
      </c>
      <c r="N12" s="75" t="s">
        <v>367</v>
      </c>
      <c r="O12" s="80">
        <v>914430</v>
      </c>
      <c r="P12" s="89"/>
      <c r="Q12" s="89"/>
      <c r="R12" s="89"/>
      <c r="S12" s="89"/>
      <c r="T12" s="89"/>
      <c r="U12" s="89"/>
      <c r="V12" s="89"/>
      <c r="W12" s="89"/>
      <c r="X12" s="89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</row>
    <row r="13" spans="1:60" s="93" customFormat="1" x14ac:dyDescent="0.2">
      <c r="A13" s="75" t="s">
        <v>267</v>
      </c>
      <c r="B13" s="75" t="s">
        <v>316</v>
      </c>
      <c r="C13" s="80">
        <v>1141422</v>
      </c>
      <c r="D13" s="75" t="s">
        <v>280</v>
      </c>
      <c r="E13" s="75" t="s">
        <v>330</v>
      </c>
      <c r="F13" s="80">
        <v>1466090</v>
      </c>
      <c r="G13" s="75" t="s">
        <v>181</v>
      </c>
      <c r="H13" s="75" t="s">
        <v>181</v>
      </c>
      <c r="I13" s="80">
        <v>803934</v>
      </c>
      <c r="J13" s="75" t="s">
        <v>295</v>
      </c>
      <c r="K13" s="75" t="s">
        <v>353</v>
      </c>
      <c r="L13" s="80">
        <v>880252</v>
      </c>
      <c r="M13" s="75" t="s">
        <v>293</v>
      </c>
      <c r="N13" s="75" t="s">
        <v>293</v>
      </c>
      <c r="O13" s="80">
        <v>910142</v>
      </c>
      <c r="P13" s="89"/>
      <c r="Q13" s="89"/>
      <c r="R13" s="89"/>
      <c r="S13" s="89"/>
      <c r="T13" s="89"/>
      <c r="U13" s="89"/>
      <c r="V13" s="89"/>
      <c r="W13" s="89"/>
      <c r="X13" s="89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</row>
    <row r="14" spans="1:60" s="93" customFormat="1" x14ac:dyDescent="0.2">
      <c r="A14" s="75" t="s">
        <v>260</v>
      </c>
      <c r="B14" s="75" t="s">
        <v>317</v>
      </c>
      <c r="C14" s="80">
        <v>1088265</v>
      </c>
      <c r="D14" s="75" t="s">
        <v>152</v>
      </c>
      <c r="E14" s="75" t="s">
        <v>331</v>
      </c>
      <c r="F14" s="80">
        <v>1457280</v>
      </c>
      <c r="G14" s="75" t="s">
        <v>156</v>
      </c>
      <c r="H14" s="75" t="s">
        <v>343</v>
      </c>
      <c r="I14" s="80">
        <v>746286</v>
      </c>
      <c r="J14" s="75" t="s">
        <v>265</v>
      </c>
      <c r="K14" s="75" t="s">
        <v>354</v>
      </c>
      <c r="L14" s="80">
        <v>780696</v>
      </c>
      <c r="M14" s="75" t="s">
        <v>294</v>
      </c>
      <c r="N14" s="75" t="s">
        <v>368</v>
      </c>
      <c r="O14" s="80">
        <v>880511</v>
      </c>
      <c r="P14" s="89"/>
      <c r="Q14" s="89"/>
      <c r="R14" s="89"/>
      <c r="S14" s="89"/>
      <c r="T14" s="89"/>
      <c r="U14" s="89"/>
      <c r="V14" s="89"/>
      <c r="W14" s="89"/>
      <c r="X14" s="89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</row>
    <row r="15" spans="1:60" s="93" customFormat="1" x14ac:dyDescent="0.2">
      <c r="A15" s="75" t="s">
        <v>261</v>
      </c>
      <c r="B15" s="75" t="s">
        <v>318</v>
      </c>
      <c r="C15" s="80">
        <v>1034425</v>
      </c>
      <c r="D15" s="75" t="s">
        <v>275</v>
      </c>
      <c r="E15" s="75" t="s">
        <v>332</v>
      </c>
      <c r="F15" s="80">
        <v>1367800</v>
      </c>
      <c r="G15" s="75" t="s">
        <v>173</v>
      </c>
      <c r="H15" s="75" t="s">
        <v>173</v>
      </c>
      <c r="I15" s="80">
        <v>503793</v>
      </c>
      <c r="J15" s="75" t="s">
        <v>296</v>
      </c>
      <c r="K15" s="75" t="s">
        <v>355</v>
      </c>
      <c r="L15" s="80">
        <v>774525</v>
      </c>
      <c r="M15" s="75" t="s">
        <v>301</v>
      </c>
      <c r="N15" s="75" t="s">
        <v>301</v>
      </c>
      <c r="O15" s="80">
        <v>834400</v>
      </c>
      <c r="P15" s="89"/>
      <c r="Q15" s="89"/>
      <c r="R15" s="89"/>
      <c r="S15" s="89"/>
      <c r="T15" s="89"/>
      <c r="U15" s="89"/>
      <c r="V15" s="89"/>
      <c r="W15" s="89"/>
      <c r="X15" s="89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</row>
    <row r="16" spans="1:60" s="93" customFormat="1" x14ac:dyDescent="0.2">
      <c r="A16" s="75" t="s">
        <v>134</v>
      </c>
      <c r="B16" s="75" t="s">
        <v>134</v>
      </c>
      <c r="C16" s="80">
        <v>853150</v>
      </c>
      <c r="D16" s="75" t="s">
        <v>157</v>
      </c>
      <c r="E16" s="75" t="s">
        <v>333</v>
      </c>
      <c r="F16" s="80">
        <v>1341275</v>
      </c>
      <c r="G16" s="75" t="s">
        <v>181</v>
      </c>
      <c r="H16" s="75" t="s">
        <v>344</v>
      </c>
      <c r="I16" s="80">
        <v>396600</v>
      </c>
      <c r="J16" s="75" t="s">
        <v>297</v>
      </c>
      <c r="K16" s="75" t="s">
        <v>356</v>
      </c>
      <c r="L16" s="80">
        <v>736958</v>
      </c>
      <c r="M16" s="75" t="s">
        <v>173</v>
      </c>
      <c r="N16" s="75" t="s">
        <v>173</v>
      </c>
      <c r="O16" s="80">
        <v>728061</v>
      </c>
      <c r="P16" s="89"/>
      <c r="Q16" s="89"/>
      <c r="R16" s="89"/>
      <c r="S16" s="89"/>
      <c r="T16" s="89"/>
      <c r="U16" s="89"/>
      <c r="V16" s="89"/>
      <c r="W16" s="89"/>
      <c r="X16" s="89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</row>
    <row r="17" spans="1:60" s="93" customFormat="1" x14ac:dyDescent="0.2">
      <c r="A17" s="75" t="s">
        <v>260</v>
      </c>
      <c r="B17" s="75" t="s">
        <v>319</v>
      </c>
      <c r="C17" s="80">
        <v>809909</v>
      </c>
      <c r="D17" s="75" t="s">
        <v>282</v>
      </c>
      <c r="E17" s="75" t="s">
        <v>334</v>
      </c>
      <c r="F17" s="80">
        <v>1315000</v>
      </c>
      <c r="G17" s="75" t="s">
        <v>131</v>
      </c>
      <c r="H17" s="75" t="s">
        <v>131</v>
      </c>
      <c r="I17" s="80">
        <v>367031</v>
      </c>
      <c r="J17" s="75" t="s">
        <v>294</v>
      </c>
      <c r="K17" s="75" t="s">
        <v>357</v>
      </c>
      <c r="L17" s="80">
        <v>717920</v>
      </c>
      <c r="M17" s="75" t="s">
        <v>149</v>
      </c>
      <c r="N17" s="75" t="s">
        <v>369</v>
      </c>
      <c r="O17" s="80">
        <v>653385</v>
      </c>
      <c r="P17" s="89"/>
      <c r="Q17" s="89"/>
      <c r="R17" s="89"/>
      <c r="S17" s="89"/>
      <c r="T17" s="89"/>
      <c r="U17" s="89"/>
      <c r="V17" s="89"/>
      <c r="W17" s="89"/>
      <c r="X17" s="89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</row>
    <row r="18" spans="1:60" s="93" customFormat="1" x14ac:dyDescent="0.2">
      <c r="A18" s="75" t="s">
        <v>260</v>
      </c>
      <c r="B18" s="75" t="s">
        <v>320</v>
      </c>
      <c r="C18" s="80">
        <v>664920</v>
      </c>
      <c r="D18" s="75" t="s">
        <v>278</v>
      </c>
      <c r="E18" s="75" t="s">
        <v>335</v>
      </c>
      <c r="F18" s="80">
        <v>1220675</v>
      </c>
      <c r="G18" s="75" t="s">
        <v>164</v>
      </c>
      <c r="H18" s="75" t="s">
        <v>164</v>
      </c>
      <c r="I18" s="80">
        <v>366055</v>
      </c>
      <c r="J18" s="75" t="s">
        <v>174</v>
      </c>
      <c r="K18" s="75" t="s">
        <v>174</v>
      </c>
      <c r="L18" s="80">
        <v>667393</v>
      </c>
      <c r="M18" s="75" t="s">
        <v>172</v>
      </c>
      <c r="N18" s="75" t="s">
        <v>172</v>
      </c>
      <c r="O18" s="80">
        <v>622851</v>
      </c>
      <c r="P18" s="89"/>
      <c r="Q18" s="89"/>
      <c r="R18" s="89"/>
      <c r="S18" s="89"/>
      <c r="T18" s="89"/>
      <c r="U18" s="89"/>
      <c r="V18" s="89"/>
      <c r="W18" s="89"/>
      <c r="X18" s="89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</row>
    <row r="19" spans="1:60" s="93" customFormat="1" x14ac:dyDescent="0.2">
      <c r="A19" s="75" t="s">
        <v>268</v>
      </c>
      <c r="B19" s="75" t="s">
        <v>321</v>
      </c>
      <c r="C19" s="80">
        <v>636411</v>
      </c>
      <c r="D19" s="75" t="s">
        <v>281</v>
      </c>
      <c r="E19" s="75" t="s">
        <v>281</v>
      </c>
      <c r="F19" s="80">
        <v>1134755</v>
      </c>
      <c r="G19" s="75" t="s">
        <v>290</v>
      </c>
      <c r="H19" s="75" t="s">
        <v>345</v>
      </c>
      <c r="I19" s="80">
        <v>284016</v>
      </c>
      <c r="J19" s="75" t="s">
        <v>172</v>
      </c>
      <c r="K19" s="75" t="s">
        <v>172</v>
      </c>
      <c r="L19" s="80">
        <v>586871</v>
      </c>
      <c r="M19" s="75" t="s">
        <v>301</v>
      </c>
      <c r="N19" s="75" t="s">
        <v>370</v>
      </c>
      <c r="O19" s="80">
        <v>619210</v>
      </c>
      <c r="P19" s="89"/>
      <c r="Q19" s="89"/>
      <c r="R19" s="89"/>
      <c r="S19" s="89"/>
      <c r="T19" s="89"/>
      <c r="U19" s="89"/>
      <c r="V19" s="89"/>
      <c r="W19" s="89"/>
      <c r="X19" s="89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</row>
    <row r="20" spans="1:60" s="93" customFormat="1" x14ac:dyDescent="0.2">
      <c r="A20" s="75" t="s">
        <v>260</v>
      </c>
      <c r="B20" s="75" t="s">
        <v>322</v>
      </c>
      <c r="C20" s="80">
        <v>613394</v>
      </c>
      <c r="D20" s="75" t="s">
        <v>171</v>
      </c>
      <c r="E20" s="75" t="s">
        <v>171</v>
      </c>
      <c r="F20" s="80">
        <v>920650</v>
      </c>
      <c r="G20" s="75" t="s">
        <v>291</v>
      </c>
      <c r="H20" s="75" t="s">
        <v>346</v>
      </c>
      <c r="I20" s="80">
        <v>231087</v>
      </c>
      <c r="J20" s="75" t="s">
        <v>294</v>
      </c>
      <c r="K20" s="75" t="s">
        <v>358</v>
      </c>
      <c r="L20" s="80">
        <v>532050</v>
      </c>
      <c r="M20" s="75" t="s">
        <v>172</v>
      </c>
      <c r="N20" s="75" t="s">
        <v>227</v>
      </c>
      <c r="O20" s="80">
        <v>591168</v>
      </c>
      <c r="P20" s="89"/>
      <c r="Q20" s="89"/>
      <c r="R20" s="89"/>
      <c r="S20" s="89"/>
      <c r="T20" s="89"/>
      <c r="U20" s="89"/>
      <c r="V20" s="89"/>
      <c r="W20" s="89"/>
      <c r="X20" s="89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</row>
    <row r="21" spans="1:60" s="93" customFormat="1" x14ac:dyDescent="0.2">
      <c r="A21" s="75" t="s">
        <v>260</v>
      </c>
      <c r="B21" s="75" t="s">
        <v>260</v>
      </c>
      <c r="C21" s="80">
        <v>601784</v>
      </c>
      <c r="D21" s="75" t="s">
        <v>276</v>
      </c>
      <c r="E21" s="75" t="s">
        <v>336</v>
      </c>
      <c r="F21" s="80">
        <v>900535</v>
      </c>
      <c r="G21" s="75" t="s">
        <v>186</v>
      </c>
      <c r="H21" s="75" t="s">
        <v>186</v>
      </c>
      <c r="I21" s="80">
        <v>219968</v>
      </c>
      <c r="J21" s="75" t="s">
        <v>294</v>
      </c>
      <c r="K21" s="75" t="s">
        <v>359</v>
      </c>
      <c r="L21" s="80">
        <v>363776</v>
      </c>
      <c r="M21" s="75" t="s">
        <v>174</v>
      </c>
      <c r="N21" s="75" t="s">
        <v>174</v>
      </c>
      <c r="O21" s="80">
        <v>584540</v>
      </c>
      <c r="P21" s="89"/>
      <c r="Q21" s="89"/>
      <c r="R21" s="89"/>
      <c r="S21" s="89"/>
      <c r="T21" s="89"/>
      <c r="U21" s="89"/>
      <c r="V21" s="89"/>
      <c r="W21" s="89"/>
      <c r="X21" s="89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</row>
    <row r="22" spans="1:60" s="93" customFormat="1" x14ac:dyDescent="0.2">
      <c r="A22" s="75" t="s">
        <v>134</v>
      </c>
      <c r="B22" s="76" t="s">
        <v>323</v>
      </c>
      <c r="C22" s="80">
        <v>592700</v>
      </c>
      <c r="D22" s="76" t="s">
        <v>279</v>
      </c>
      <c r="E22" s="76" t="s">
        <v>337</v>
      </c>
      <c r="F22" s="80">
        <v>770650</v>
      </c>
      <c r="G22" s="76" t="s">
        <v>182</v>
      </c>
      <c r="H22" s="76" t="s">
        <v>182</v>
      </c>
      <c r="I22" s="80">
        <v>210860</v>
      </c>
      <c r="J22" s="76" t="s">
        <v>299</v>
      </c>
      <c r="K22" s="76" t="s">
        <v>360</v>
      </c>
      <c r="L22" s="80">
        <v>346548</v>
      </c>
      <c r="M22" s="75" t="s">
        <v>301</v>
      </c>
      <c r="N22" s="75" t="s">
        <v>371</v>
      </c>
      <c r="O22" s="80">
        <v>564320</v>
      </c>
      <c r="P22" s="89"/>
      <c r="Q22" s="89"/>
      <c r="R22" s="89"/>
      <c r="S22" s="89"/>
      <c r="T22" s="89"/>
      <c r="U22" s="89"/>
      <c r="V22" s="89"/>
      <c r="W22" s="89"/>
      <c r="X22" s="89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</row>
    <row r="23" spans="1:60" s="93" customFormat="1" x14ac:dyDescent="0.2">
      <c r="A23" s="76" t="s">
        <v>188</v>
      </c>
      <c r="B23" s="76" t="s">
        <v>251</v>
      </c>
      <c r="C23" s="88">
        <v>559950</v>
      </c>
      <c r="D23" s="76" t="s">
        <v>277</v>
      </c>
      <c r="E23" s="76" t="s">
        <v>338</v>
      </c>
      <c r="F23" s="88">
        <v>756914</v>
      </c>
      <c r="G23" s="76" t="s">
        <v>288</v>
      </c>
      <c r="H23" s="76" t="s">
        <v>347</v>
      </c>
      <c r="I23" s="88">
        <v>178257</v>
      </c>
      <c r="J23" s="76" t="s">
        <v>298</v>
      </c>
      <c r="K23" s="76" t="s">
        <v>298</v>
      </c>
      <c r="L23" s="88">
        <v>336500</v>
      </c>
      <c r="M23" s="76" t="s">
        <v>306</v>
      </c>
      <c r="N23" s="76" t="s">
        <v>372</v>
      </c>
      <c r="O23" s="88">
        <v>528170</v>
      </c>
      <c r="P23" s="89"/>
      <c r="Q23" s="89"/>
      <c r="R23" s="89"/>
      <c r="S23" s="89"/>
      <c r="T23" s="89"/>
      <c r="U23" s="89"/>
      <c r="V23" s="89"/>
      <c r="W23" s="89"/>
      <c r="X23" s="89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</row>
    <row r="24" spans="1:60" x14ac:dyDescent="0.25">
      <c r="A24" s="73"/>
      <c r="B24" s="73"/>
      <c r="C24" s="73"/>
      <c r="D24" s="73"/>
      <c r="E24" s="73"/>
      <c r="F24" s="73"/>
      <c r="G24" s="73" t="s">
        <v>97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60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60" x14ac:dyDescent="0.25">
      <c r="A26" s="36" t="s">
        <v>19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60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60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60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60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  <row r="31" spans="1:60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60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</row>
    <row r="33" spans="1:24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1:24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1:24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1:24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</row>
    <row r="38" spans="1:24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</row>
    <row r="39" spans="1:24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</row>
    <row r="40" spans="1:24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</row>
    <row r="41" spans="1:24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</row>
    <row r="42" spans="1:24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1:24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</row>
    <row r="44" spans="1:24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</row>
    <row r="45" spans="1:24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1</vt:i4>
      </vt:variant>
    </vt:vector>
  </HeadingPairs>
  <TitlesOfParts>
    <vt:vector size="30" baseType="lpstr">
      <vt:lpstr>Principal</vt:lpstr>
      <vt:lpstr>Preços-Hortaliças</vt:lpstr>
      <vt:lpstr>Preços-Frutas</vt:lpstr>
      <vt:lpstr>Q-Total-Hortaliças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Municípios-Hortaliças</vt:lpstr>
      <vt:lpstr>Microrregiões-Frutas</vt:lpstr>
      <vt:lpstr>Municípios-Frutas</vt:lpstr>
      <vt:lpstr>'Preços-Banana'!_FiltrarBancodeDados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JULIANA MARTINS TORRES</cp:lastModifiedBy>
  <cp:revision>9</cp:revision>
  <dcterms:created xsi:type="dcterms:W3CDTF">2022-04-28T21:19:21Z</dcterms:created>
  <dcterms:modified xsi:type="dcterms:W3CDTF">2024-02-21T21:46:49Z</dcterms:modified>
  <dc:language>pt-BR</dc:language>
</cp:coreProperties>
</file>